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2"/>
  </bookViews>
  <sheets>
    <sheet name="ย.1 ผด2(เคหะฯ)" sheetId="1" r:id="rId1"/>
    <sheet name="บัญชีอื่นๆ" sheetId="2" r:id="rId2"/>
    <sheet name="บัญชีสรุป(ผด.๐๑)" sheetId="3" r:id="rId3"/>
    <sheet name="ย.1 ผด2 (สาสุข)" sheetId="4" r:id="rId4"/>
    <sheet name="ย.1 ผด2(เข้มแข็ง)" sheetId="5" r:id="rId5"/>
    <sheet name="ย.1 ผด2(ศาสนา)" sheetId="6" r:id="rId6"/>
    <sheet name="ย1 ผด2(สังคม)" sheetId="7" r:id="rId7"/>
    <sheet name="ย2 ผด2(บริหารงาน)" sheetId="8" r:id="rId8"/>
    <sheet name="ย2 ผด2(ศาสนา)" sheetId="9" r:id="rId9"/>
    <sheet name="ย3 ผด2(เข้ม)" sheetId="10" r:id="rId10"/>
    <sheet name="ย 4 ผด2(เข้มแข็ง)" sheetId="11" r:id="rId11"/>
    <sheet name="ย2 ผด2(เข้มแข็ง)" sheetId="12" r:id="rId12"/>
    <sheet name="ย2 ผด2(งบกลาง)" sheetId="13" r:id="rId13"/>
    <sheet name="ย3 ผด2(ศาสนา)" sheetId="14" r:id="rId14"/>
    <sheet name="ย4 ผด2(ศึกษา)" sheetId="15" r:id="rId15"/>
    <sheet name="ย5 ผด2(บริหาร)" sheetId="16" r:id="rId16"/>
    <sheet name="ครุภัณฑ์ com บริหารงานทั่วไคลัง" sheetId="17" r:id="rId17"/>
    <sheet name="ครุภัณฑ์ยานฯ ป้องกัน" sheetId="18" r:id="rId18"/>
    <sheet name="ครุภัณฑ์ไฟฟ้า บริหารงานทั่วไป" sheetId="19" r:id="rId19"/>
    <sheet name="ครุภัณฑ์สนง.(ศึกษา)" sheetId="20" r:id="rId20"/>
    <sheet name="ครุภัณฑ์อื่น (ศึกษา)" sheetId="21" r:id="rId21"/>
    <sheet name="ครุภัณฑ์" sheetId="22" r:id="rId22"/>
  </sheets>
  <definedNames>
    <definedName name="_xlnm.Print_Area" localSheetId="0">'ย.1 ผด2(เคหะฯ)'!$A$1:$R$106</definedName>
  </definedNames>
  <calcPr fullCalcOnLoad="1"/>
</workbook>
</file>

<file path=xl/sharedStrings.xml><?xml version="1.0" encoding="utf-8"?>
<sst xmlns="http://schemas.openxmlformats.org/spreadsheetml/2006/main" count="3063" uniqueCount="1031">
  <si>
    <t>บัญชีโครงการ/กิจกรรม/งบประมาณ</t>
  </si>
  <si>
    <t>เทศบาลตำบลกระดังงา</t>
  </si>
  <si>
    <t>1.  ยุทธศาสตร์การพัฒนาเมืองน่าอยู่</t>
  </si>
  <si>
    <t>โครงการ / กิจกรรม</t>
  </si>
  <si>
    <t>รายละเอียดของโครงการ/</t>
  </si>
  <si>
    <t>กิจกรรม</t>
  </si>
  <si>
    <t>งบประมาณ</t>
  </si>
  <si>
    <t>ดำเนินการ</t>
  </si>
  <si>
    <t>ต.ค.</t>
  </si>
  <si>
    <t>พ.ย.</t>
  </si>
  <si>
    <t>ธ.ค.</t>
  </si>
  <si>
    <t>ม.ค</t>
  </si>
  <si>
    <t>ก.พ.</t>
  </si>
  <si>
    <t>มี.ค.</t>
  </si>
  <si>
    <t>เม.ย.</t>
  </si>
  <si>
    <t>หน่วยงาน</t>
  </si>
  <si>
    <t>พ.ค.</t>
  </si>
  <si>
    <t>มิ.ย.</t>
  </si>
  <si>
    <t>ส.ค.</t>
  </si>
  <si>
    <t>ก.ค.</t>
  </si>
  <si>
    <t>กองช่าง</t>
  </si>
  <si>
    <t>ลำดับ</t>
  </si>
  <si>
    <t>ที่</t>
  </si>
  <si>
    <t>สถานที่</t>
  </si>
  <si>
    <t>กองการ</t>
  </si>
  <si>
    <t>ประปา</t>
  </si>
  <si>
    <t xml:space="preserve">     1.2  แนวทางการพัฒนาการจัดให้มีการบริการด้านสาธารณสุขที่เพียงพอ มีคุณภาพและพัฒนาระบบสาธารณสุขมูลฐาน</t>
  </si>
  <si>
    <t>สาธารณสุข</t>
  </si>
  <si>
    <t>เทศบาลฯ</t>
  </si>
  <si>
    <t xml:space="preserve">     1.3  แนวทางการพัฒนาส่งเสริมการกีฬาเพื่อสุขภาพและนันทนาการเพื่อต่อต้านยาเสพติด</t>
  </si>
  <si>
    <t>สำนักปลัดฯ</t>
  </si>
  <si>
    <t>- ในเขตเทศบาลฯ</t>
  </si>
  <si>
    <t>2.  ยุทธศาสตร์ด้านการพัฒนาคนและเสริมสร้างสังคมเข้มแข็ง</t>
  </si>
  <si>
    <t xml:space="preserve">     2.1  แนวทางการพัฒนาส่งเสริมสนับสนุนการมีส่วนร่วมของประชาชนเพื่อสร้างชุมชนให้เข้มแข็ง</t>
  </si>
  <si>
    <t xml:space="preserve">     2.3  แนวทางการพัฒนาคน</t>
  </si>
  <si>
    <t>3.  ยุทธศาสตร์การพัฒนาด้านเสริมสร้างความเข้มแข็งของระบบเศรษฐกิจ</t>
  </si>
  <si>
    <t xml:space="preserve">     3.1  แนวทางการพัฒนาด้านการสนับสนุนให้ประชาชนมีอาชีพเสริม</t>
  </si>
  <si>
    <t>4.  ยุทธศาสตร์การพัฒนาด้านการศึกษา</t>
  </si>
  <si>
    <t xml:space="preserve">     4.1   แนวทางการพัฒนาส่งเสริมและพัฒนาด้านการศึกษา</t>
  </si>
  <si>
    <t>- ศูนย์เด็กเล็ก</t>
  </si>
  <si>
    <t>ทต.กระดังงา</t>
  </si>
  <si>
    <t>ศึกษา</t>
  </si>
  <si>
    <t>5.  ยุทธศาสตร์การพัฒนาด้านประสิทธิภาพการเมือง  การบริหารและพัฒนาบุคลากรของท้องถิ่น</t>
  </si>
  <si>
    <t xml:space="preserve">     5.1  แนวทางการพัฒนาด้านปรับปรุงหน่วยงานให้มีระบบการทำงานอย่างมีประสิทธิภาพพัฒนาการปฏิบัติงานบุคลากร</t>
  </si>
  <si>
    <t>ทั้งในและต่าง</t>
  </si>
  <si>
    <t>- สำนักงาน</t>
  </si>
  <si>
    <t>บัญชีสรุปจำนวนโครงการและงบประมาณ</t>
  </si>
  <si>
    <t>ยุทธศาสตร์แนวทางการพัฒนา</t>
  </si>
  <si>
    <t>จำนวนโครงการ</t>
  </si>
  <si>
    <t>ที่ดำเนินการ</t>
  </si>
  <si>
    <t>คิดเป็นร้อยละของ</t>
  </si>
  <si>
    <t>โครงการทั้งหมด</t>
  </si>
  <si>
    <t>จำนวนงบประมาณ</t>
  </si>
  <si>
    <t>งบประมาณทั้งหมด</t>
  </si>
  <si>
    <t>หน่วยดำเนินการ</t>
  </si>
  <si>
    <t>รวม</t>
  </si>
  <si>
    <t>ระบบเศรษฐกิจ</t>
  </si>
  <si>
    <t xml:space="preserve">     3.2  แนวทางการพัฒนาด้านการพาณิชย์</t>
  </si>
  <si>
    <t xml:space="preserve">     3.3  แนวทางการพัฒนาด้านการท่องเที่ยว</t>
  </si>
  <si>
    <t>รวมทั้งสิ้น</t>
  </si>
  <si>
    <t>3.  ยุทธศาสตร์การพัฒนาด้านเสริมสร้างความเข้มแข็งของ</t>
  </si>
  <si>
    <t xml:space="preserve">     2.2  แนวทางการพัฒนาการทำนุบำรุงศาสนาส่งเสริมศิลปวัฒนธรรม จารีต ประเพณี</t>
  </si>
  <si>
    <t>- ในเขตจังหวัด</t>
  </si>
  <si>
    <t>กองคลัง</t>
  </si>
  <si>
    <t>กอง</t>
  </si>
  <si>
    <t>สิ่งแวดล้อม</t>
  </si>
  <si>
    <t>ก.ย.</t>
  </si>
  <si>
    <t xml:space="preserve">5.  ยุทธศาสตร์การพัฒนาด้านประสิทธิภาพการเมือง  </t>
  </si>
  <si>
    <t>การบริหารและพัฒนาบุคลากรของท้องถิ่น</t>
  </si>
  <si>
    <t>- หน่วยงานต่างๆ</t>
  </si>
  <si>
    <t xml:space="preserve">  - วัสดุสำนักงาน</t>
  </si>
  <si>
    <t xml:space="preserve">  - วัสดุน้ำมันเชื้อเพลิงและหล่อลื่น</t>
  </si>
  <si>
    <t xml:space="preserve"> - เป็นค่าน้ำมันเชื้อเพลิง</t>
  </si>
  <si>
    <t xml:space="preserve">  - วัสดุอื่น ๆ </t>
  </si>
  <si>
    <t xml:space="preserve">     1.4  แนวทางการพัฒนาส่งเสริมการสร้างจิตสำนึก อนุรักษ์สิ่งแวดล้อม</t>
  </si>
  <si>
    <t>โครงการส่งเสริมการท่องเที่ยว</t>
  </si>
  <si>
    <t>- โรงเรียนอนุบาล</t>
  </si>
  <si>
    <t xml:space="preserve"> - วัสดุเชื้อเพลิงและหล่อลื่น</t>
  </si>
  <si>
    <t xml:space="preserve">   และหล่อลื่น</t>
  </si>
  <si>
    <t xml:space="preserve">   และขนส่ง</t>
  </si>
  <si>
    <t xml:space="preserve">    คลอรีน  ฯลฯ</t>
  </si>
  <si>
    <t xml:space="preserve">    น้ำมันก๊าด น้ำมันเครื่อง</t>
  </si>
  <si>
    <t xml:space="preserve">   จังหวัดฯ</t>
  </si>
  <si>
    <t xml:space="preserve">   ก่อสร้างต่างๆ</t>
  </si>
  <si>
    <t xml:space="preserve"> </t>
  </si>
  <si>
    <t>โครงการปล่อยพันธุ์กุ้ง</t>
  </si>
  <si>
    <t xml:space="preserve"> - จัดกิจกรรม/โครงการ</t>
  </si>
  <si>
    <t xml:space="preserve">   ปล่อยพันธุ์กุ้ง</t>
  </si>
  <si>
    <t>- ส่งเสริมกิจกรรม/โครงการ</t>
  </si>
  <si>
    <t xml:space="preserve">   เช่น วันจักรี วันเฉลิมพระชนม</t>
  </si>
  <si>
    <t>ศาสนาและประเพณีท้องถิ่น</t>
  </si>
  <si>
    <t>- จัดกิจกรรมในวันประเพณีต่างๆ</t>
  </si>
  <si>
    <t>- พัฒนาเสริมสร้างและปรับปรุง</t>
  </si>
  <si>
    <t>- จัดอบรมความรู้การท่องเที่ยว</t>
  </si>
  <si>
    <t>- ประชาสัมพันธ์ข้อมูลแหล่ง</t>
  </si>
  <si>
    <t xml:space="preserve">     4.2   แนวทางการพัฒนาด้านการส่งเสริมการศึกษาตามอัธยาศัย</t>
  </si>
  <si>
    <t xml:space="preserve">     4.3   แนวทางการพัฒนาด้านการศึกษาส่งเสริมศาสนา</t>
  </si>
  <si>
    <t xml:space="preserve">     4.4   แนวทางการพัฒนาด้านการศึกษาเพื่อส่งเสริมศิลปะ ประเพณี และวัฒนธรรม</t>
  </si>
  <si>
    <t xml:space="preserve"> 4.5   แนวทางการพัฒนาด้านการศึกษาเด็กและเยาวชน</t>
  </si>
  <si>
    <t>- ร่วมอบรมสัมมนาเพื่อพัฒนา</t>
  </si>
  <si>
    <t>โครงการปฐมนิเทศก์</t>
  </si>
  <si>
    <t>- จัดกิจกรรม/โครงการ</t>
  </si>
  <si>
    <t xml:space="preserve">   ปฐมนิเทศก์</t>
  </si>
  <si>
    <t>- อบรมสัมมนา ศึกษาดูงาน</t>
  </si>
  <si>
    <t>- วัสดุยานพาหนะและขนส่ง</t>
  </si>
  <si>
    <t>- วัสดุเชื้อเพลิงและหล่อลื่น</t>
  </si>
  <si>
    <t>- วัสดุโฆษณาและเผยแพร่</t>
  </si>
  <si>
    <t xml:space="preserve"> - วัสดุคอมพิวเตอร์</t>
  </si>
  <si>
    <t>- วัสดุงานบ้านงานครัว</t>
  </si>
  <si>
    <t>- วัสดุเครื่องแต่งกาย</t>
  </si>
  <si>
    <t>โครงการบริการสาธารณสุขมูลฐาน</t>
  </si>
  <si>
    <t>- ฉีดวัคซีนป้องกันโรคพิษ</t>
  </si>
  <si>
    <t xml:space="preserve">  สุนัขบ้าให้แก่สุนัขและแมว</t>
  </si>
  <si>
    <t xml:space="preserve"> โครงการประชาสัมพันธ์</t>
  </si>
  <si>
    <t>ให้ความรู้โรคต่างๆ</t>
  </si>
  <si>
    <t>ป้องกันยาเสพติดและโรคเอดส์</t>
  </si>
  <si>
    <t>และผู้ด้อยโอกาส</t>
  </si>
  <si>
    <t>โครงการส่งเสริมประชาคมชุมชน</t>
  </si>
  <si>
    <t>โครงการทัศนศึกษาดูงานของชุมชน</t>
  </si>
  <si>
    <t>- ส่งเสริมสนับสนุนกองทุน</t>
  </si>
  <si>
    <t xml:space="preserve">สวัสดิการชุมชน </t>
  </si>
  <si>
    <t>โครงการจัดกิจกรรมวันราชพิธีต่าง ๆ</t>
  </si>
  <si>
    <t>- จัดกิจกรรมในวันราชพิธีต่าง ๆ</t>
  </si>
  <si>
    <t>โครงการจัดกิจกรรมวันสำคัญทาง</t>
  </si>
  <si>
    <t>โครงการส่งเสริมศิลปะการแสดง</t>
  </si>
  <si>
    <t>ท้องถิ่นและศิลปกรรมท้องถิ่น</t>
  </si>
  <si>
    <t>-  สนับสนุนการดำเนินงานของ</t>
  </si>
  <si>
    <t xml:space="preserve">   อุทยาน ร.2</t>
  </si>
  <si>
    <t>โครงการสนับสนุนปัจจัยใน</t>
  </si>
  <si>
    <t>การดำรงชีพแก่ผู้ด้อยโอกาส</t>
  </si>
  <si>
    <t>- สนับสนุนปัจจัยที่สำคัญต่อ</t>
  </si>
  <si>
    <t>- อนุรักษ์และฟื้นฟูวิถีชีวิตชุมชน</t>
  </si>
  <si>
    <t>- ส่งเสริมประเพณีวัฒนธรรม</t>
  </si>
  <si>
    <t>- ตั้งจุดประชาสัมพันธ์พร้อม</t>
  </si>
  <si>
    <t>เจ้าหน้าที่เพื่อให้ข้อมูลต่างๆ</t>
  </si>
  <si>
    <t>- จัดกิจกรรม/โครงการส่งเสริม</t>
  </si>
  <si>
    <t>การท่องเที่ยว เช่น งานกินกุ้ง ฯลฯ</t>
  </si>
  <si>
    <t>โครงการจัดงานวันเด็ก</t>
  </si>
  <si>
    <t>- จัดงานวันเด็กให้โรงเรียน</t>
  </si>
  <si>
    <t xml:space="preserve">   นักเรียน</t>
  </si>
  <si>
    <t>- จัดหาอาหารกลางวันให้เด็ก</t>
  </si>
  <si>
    <t>โครงการสนับสนุนอาหารกลางวัน</t>
  </si>
  <si>
    <t xml:space="preserve">ให้ศูนย์เด็กเล็ก  </t>
  </si>
  <si>
    <t>- จัดหาอาหารกลางวันให้เด็กเล็ก</t>
  </si>
  <si>
    <t>โครงการส่งเสริมศักยภาพการ</t>
  </si>
  <si>
    <t xml:space="preserve">บริหารงานศูนย์พัฒนาเด็กเล็ก </t>
  </si>
  <si>
    <t xml:space="preserve">   บุคลากรกับหน่วยงานอื่น</t>
  </si>
  <si>
    <t>โครงการส่งเสริมการศึกษา</t>
  </si>
  <si>
    <t>ศูนย์เด็กเล็ก</t>
  </si>
  <si>
    <t>- จัดหาสื่อการเรียนการสอน</t>
  </si>
  <si>
    <t xml:space="preserve">   และเครื่องแต่งกายที่จำเป็น</t>
  </si>
  <si>
    <t>ในประเทศ</t>
  </si>
  <si>
    <t>โครงการพัฒนาประสิทธิภาพและ</t>
  </si>
  <si>
    <t>ประสิทธิผลในการดำเนินงาน</t>
  </si>
  <si>
    <t>ของเทศบาล</t>
  </si>
  <si>
    <t>- จ้างองค์กรหรือสถาบันที่เป็น</t>
  </si>
  <si>
    <t>กลางในการดำเนินการสำรวจ</t>
  </si>
  <si>
    <t>และประเมินผล ฯลฯ</t>
  </si>
  <si>
    <t>- จัดหาวัสดุและครุภัณฑ์ที่ทันสมัย</t>
  </si>
  <si>
    <t>เพิ่มประสิทธิภาพในการปฏิบัติ</t>
  </si>
  <si>
    <t>-  จัดการแข่งขันกีฬาปีละ 1 ครั้ง</t>
  </si>
  <si>
    <t>สมุทรสงคราม</t>
  </si>
  <si>
    <t>-ในเขตจังหวัด</t>
  </si>
  <si>
    <t>กองการศึกษา</t>
  </si>
  <si>
    <t>- วัสดุสำนักงาน</t>
  </si>
  <si>
    <t xml:space="preserve"> - เป็นค่าจัดซื้อวัสดุสิ้นเปลือง</t>
  </si>
  <si>
    <t>-  กองการ</t>
  </si>
  <si>
    <t>- ในเขตเทศบาล</t>
  </si>
  <si>
    <t>ภายในประเทศ</t>
  </si>
  <si>
    <t>- หน่วยงานและ</t>
  </si>
  <si>
    <t>สถานที่ต่างๆ</t>
  </si>
  <si>
    <t>โครงการจัดหาวัสดุครุภัณฑ์เพื่อสนับ</t>
  </si>
  <si>
    <t>สนุนงานราชการให้มีประสิทธิภาพ</t>
  </si>
  <si>
    <t>ค่าวัสดุ</t>
  </si>
  <si>
    <t>สำนักปลัดเทศบาล</t>
  </si>
  <si>
    <t>กองสาธารณสุขและสิ่งแวดล้อม</t>
  </si>
  <si>
    <t>ค่าครุภัณฑ์</t>
  </si>
  <si>
    <t>กองการประปา</t>
  </si>
  <si>
    <t xml:space="preserve">  - จำนวน   1   เครื่อง</t>
  </si>
  <si>
    <t>โครงการป้องกันและควบคุมโรคต่างๆ</t>
  </si>
  <si>
    <t xml:space="preserve">- จัดประชาคมชุมชน </t>
  </si>
  <si>
    <t>โครงการส่งเสริมสุขภาพพัฒนาคน</t>
  </si>
  <si>
    <t>ให้มีคุณภาพและศักยภาพทางกีฬา</t>
  </si>
  <si>
    <t>- ส่งเสริมการแข่งขันกรีฑาต้าน</t>
  </si>
  <si>
    <t>ยาเสพติด</t>
  </si>
  <si>
    <t>โครงการสร้างเสริมสุขภาพประชาชน</t>
  </si>
  <si>
    <t>- ส่งเสริม/จัดกิจกรรม/โครงการ</t>
  </si>
  <si>
    <t>โครงการป้องกันและแก้ไขปัญหา</t>
  </si>
  <si>
    <t>- จัดกิจกรรมโครงการ/ส่งเสริม</t>
  </si>
  <si>
    <t>การจัดการสิ่งแวดล้อมในชุมชน</t>
  </si>
  <si>
    <t>- จัดกิจกรรมโครงการ/ศึกษา</t>
  </si>
  <si>
    <t>ดูงานด้านสิ่งแวดล้อม</t>
  </si>
  <si>
    <t>- ผู้นำชุมชน/กรรมการชุมชน</t>
  </si>
  <si>
    <t>อสม.ฯลฯ ทัศนศึกษาดูงาน</t>
  </si>
  <si>
    <t>โครงการส่งเสริมสนับสนุนกองทุน</t>
  </si>
  <si>
    <t>สวัสดิการชุมชน</t>
  </si>
  <si>
    <t>ส่งเสริมความสำคัญของสถาบัน</t>
  </si>
  <si>
    <t>ครอบครัว</t>
  </si>
  <si>
    <t>- ชุมชน 7,8,9</t>
  </si>
  <si>
    <t>- ชุมชนกระดังงา</t>
  </si>
  <si>
    <t>พัฒนา</t>
  </si>
  <si>
    <t>- ชุมชนเกาะแก้ว</t>
  </si>
  <si>
    <t>ร่มไทรพัฒนา</t>
  </si>
  <si>
    <t>- ชุมชนเกาะใหญ่</t>
  </si>
  <si>
    <t>ร่วมใจพัฒนา</t>
  </si>
  <si>
    <t>โครงการเตรียมความพร้อมสู่ประชาคม</t>
  </si>
  <si>
    <t>เศรษฐกิจอาเซียน</t>
  </si>
  <si>
    <t>- จัดอบรมความรู้พัฒนาทักษะ</t>
  </si>
  <si>
    <t>เตรียมความพร้อมสู่ประชาคม</t>
  </si>
  <si>
    <t>ท่องเที่ยวตลาดน้ำบางน้อย ฯลฯ</t>
  </si>
  <si>
    <t>มัคคุเทศก์ในชุมชน</t>
  </si>
  <si>
    <t xml:space="preserve"> เชิงอนุรักษ์ เช่น จัดอบรม</t>
  </si>
  <si>
    <t>พื้นบ้าน เช่น แข่งเรือ ดนตรีไทย</t>
  </si>
  <si>
    <t>นักท่องเที่ยวต่างๆ</t>
  </si>
  <si>
    <t>พร้อมต้อนรับและบริการ</t>
  </si>
  <si>
    <t>บริเวณริมคลองบางน้อยให้</t>
  </si>
  <si>
    <t>เช่น แผ่นพับ ป้าย ข้อมูลการ</t>
  </si>
  <si>
    <t>ล่องเรือตลาดน้ำบางน้อย ฯลฯ</t>
  </si>
  <si>
    <t>ท้องถิ่นไทย</t>
  </si>
  <si>
    <t>- วัสดุคอมพิวเตอร์</t>
  </si>
  <si>
    <t>- วัสดุน้ำมันเชื้อเพลิงและหล่อลื่น</t>
  </si>
  <si>
    <t>- วัสดุวิทยาศาสตร์หรือการแพทย์</t>
  </si>
  <si>
    <t>- วัสดุก่อสร้าง</t>
  </si>
  <si>
    <t>- วัสดุไฟฟ้าและวิทยุ</t>
  </si>
  <si>
    <t>- วัสดุการเกษตร</t>
  </si>
  <si>
    <t>- วัสดุจราจร</t>
  </si>
  <si>
    <t xml:space="preserve">ราชการ </t>
  </si>
  <si>
    <t>- เป็นค่าจัดซื้อวัสดุสิ้นเปลือง</t>
  </si>
  <si>
    <t>- เป็นค่าวัสดุยานพาหนะและขนส่ง</t>
  </si>
  <si>
    <t>- เป็นค่าวัสดุโฆษณาและเผยแพร่</t>
  </si>
  <si>
    <t>แนวทางที่ 4.2)</t>
  </si>
  <si>
    <t>แนวทางที่ 4.3)</t>
  </si>
  <si>
    <t>แนวทางที่ 4.4)</t>
  </si>
  <si>
    <t>แนวทางที่ 4.5)</t>
  </si>
  <si>
    <t>โครงการส่งเสริมสนับสนุนการอบรม</t>
  </si>
  <si>
    <t>สัมมนาเพิ่มประสิทธิภาพสมาชิกฯ</t>
  </si>
  <si>
    <t xml:space="preserve">และพนักงาน </t>
  </si>
  <si>
    <t>- เป็นค่าจัดซื้อวัดสุคอมพิวเตอร์</t>
  </si>
  <si>
    <t>- เป็นค่าจัดซื้อเครื่องแบบเสื้อผ้า</t>
  </si>
  <si>
    <t xml:space="preserve"> - เป็นค่าจัดซื้อวัสดุน้ำมันเชื้อเพลิง</t>
  </si>
  <si>
    <t xml:space="preserve"> - เป็นค่าจัดซื้อวัสดุคอมพิวเตอร์</t>
  </si>
  <si>
    <t xml:space="preserve"> - เป็นค่าจัดซื้อวัสดุยานพาหนะ</t>
  </si>
  <si>
    <t xml:space="preserve"> - เป็นค่าจัดซื้อเครื่องแต่งกาย </t>
  </si>
  <si>
    <t xml:space="preserve">   เครื่องแบบ  เสื้อ  กางเกง  ผ้า</t>
  </si>
  <si>
    <t xml:space="preserve">  - เป็นค่าจัดซื้อวัสดุ   อุปกรณ์</t>
  </si>
  <si>
    <t xml:space="preserve"> - เป็นค่าจัดซื้ออุปกรณ์ไฟฟ้า,วิทยุ</t>
  </si>
  <si>
    <t xml:space="preserve">  - เป็นค่าจัดซื้อวัสดุจราจร</t>
  </si>
  <si>
    <t xml:space="preserve">  - เป็นค่าจัดซื้อวัสดุสิ้นเปลือง</t>
  </si>
  <si>
    <t xml:space="preserve">  - เป็นค่าจัดซื้อวัสดุอื่นๆ</t>
  </si>
  <si>
    <t xml:space="preserve">    เช่น มาตรวัดน้ำ  สารส้ม </t>
  </si>
  <si>
    <t xml:space="preserve">  - เป็นค่าจัดซื้อวัสดุน้ำมัน</t>
  </si>
  <si>
    <t xml:space="preserve">    เชื้อเพลิงและหล่อลื่น</t>
  </si>
  <si>
    <t xml:space="preserve">    เช่น น้ำมันเบนซิน </t>
  </si>
  <si>
    <t>ต.กระดังงา</t>
  </si>
  <si>
    <t>โครงการแข่งขันกีฬาประจำปี</t>
  </si>
  <si>
    <t>-  จัดการแข่งขันกีฬาภายในเทศบาลฯ หรือ</t>
  </si>
  <si>
    <t>- ส่งเสริม/จัดกิจกรรมออกกำลังกาย</t>
  </si>
  <si>
    <t>อย่างสม่ำเสมอ</t>
  </si>
  <si>
    <t>-ในเขตเทศบาลฯ</t>
  </si>
  <si>
    <t>โครงการให้ความรู้เพื่อต่อต้าน</t>
  </si>
  <si>
    <t>การใช้ยาเสพติด</t>
  </si>
  <si>
    <t>ค่ายเยาวชนให้ความรู้เพื่อต่อต้าน</t>
  </si>
  <si>
    <t>การใช้ยาเสพติดใน/เด็กนักเรียน/</t>
  </si>
  <si>
    <t>เยาวชน/ประชาชน</t>
  </si>
  <si>
    <t>การศึกษาต่อต้านยาเสพติด</t>
  </si>
  <si>
    <t>(ครูตำรวจ   D.A.R.E.)</t>
  </si>
  <si>
    <t>- ส่งเสริมหรือจัดกิจกรรมความรู้</t>
  </si>
  <si>
    <t>เกี่ยวกับพิษภัยของยาเสพติด</t>
  </si>
  <si>
    <t>ศตส.อ.บางคนที</t>
  </si>
  <si>
    <t>- อุดหนุนให้ ศตส.จ.สส. และ</t>
  </si>
  <si>
    <t>- ส่งเสริมการประกอบอาชีพ</t>
  </si>
  <si>
    <t>ให้ผู้ผ่านการบำบัด</t>
  </si>
  <si>
    <t>โครงการสร้างจิตสำนึกคนรักษ์</t>
  </si>
  <si>
    <t>กระดังงา</t>
  </si>
  <si>
    <t>เช่น กำจัดวัชพืชคลองบางน้อย</t>
  </si>
  <si>
    <t>โครงการส่งเสริมความปลอดภัยใน</t>
  </si>
  <si>
    <t>ชีวิตและทรัพย์สินของชุมชน</t>
  </si>
  <si>
    <t>- จัดตั้งศูนย์ประสานงานรักษา</t>
  </si>
  <si>
    <t>ความปลอดภัยประจำท้องถิ่น</t>
  </si>
  <si>
    <t>- ส่วเสริมการฝึกอบรมอาสาสมัคร</t>
  </si>
  <si>
    <t>ตำรวจชุมชนป้องปรามปัญหา</t>
  </si>
  <si>
    <t>ยาเสพติดและปัญหาอาชญากรรม</t>
  </si>
  <si>
    <t>ประจำตำบล</t>
  </si>
  <si>
    <t>- ส่งเสริมเวรยามตรวจการชุมชน</t>
  </si>
  <si>
    <t>โครงการเทิดทูนสถาบันพระมหากษัตริย์</t>
  </si>
  <si>
    <t>-เพื่อจัดกิจกรรม/โครงการ</t>
  </si>
  <si>
    <t>- ฝึกอบรมประชาชนในพื้นที่</t>
  </si>
  <si>
    <t>ในเขตจังหวัด</t>
  </si>
  <si>
    <t>-เพื่อส่งเสริมสถาบันพระมหากษัตริย์</t>
  </si>
  <si>
    <t>-ตามแนวทางพระราชดำริเศรษฐกิจ</t>
  </si>
  <si>
    <t>พอเพียง</t>
  </si>
  <si>
    <t>- ส่งเสริมพัฒนาศักยภาพบุคลากร</t>
  </si>
  <si>
    <t>(กองบุญวันละบาท)</t>
  </si>
  <si>
    <t xml:space="preserve">กองทุนสวัสดิการชุมชน </t>
  </si>
  <si>
    <t>- ส่งเสริมโครงการ/กิจกรรมเพื่อ</t>
  </si>
  <si>
    <t>ส่งเสริมอาชีพ เพิ่มทักษะ</t>
  </si>
  <si>
    <t>- ส่งเสริม/โครงการฝึกอบรม</t>
  </si>
  <si>
    <t>- ส่งเสริมโครงการฝึกอาชีพ</t>
  </si>
  <si>
    <t xml:space="preserve">  อนุบาลวัดเกาะใหญ่</t>
  </si>
  <si>
    <t>(เลี้ยงล้อมอนุกูล)</t>
  </si>
  <si>
    <t>วัดเกาะใหญ่</t>
  </si>
  <si>
    <t>โครงการส่งเสริมศูนย์การเรียนรู้</t>
  </si>
  <si>
    <t>- ปรับปรุงศูนย์การเรียนรู้ของ</t>
  </si>
  <si>
    <t>ชุมชน</t>
  </si>
  <si>
    <t>- สนับสนุนการดำเนินงาน</t>
  </si>
  <si>
    <t>ศูนย์การเรียนรู้ต่างๆ</t>
  </si>
  <si>
    <t>- จัดกิจกรรมส่งเสริมความรู้ทาง</t>
  </si>
  <si>
    <t>- เทศบาลฯ</t>
  </si>
  <si>
    <t>ระหว่างหน่วยงานหรือกีฬาระหว่าง</t>
  </si>
  <si>
    <t>ชุมชนในเขตเทศบาล</t>
  </si>
  <si>
    <t>โครงการแข่งขันกรีฑาต้านยาเสพติด</t>
  </si>
  <si>
    <t>- กิจกรรมลงแขกลงคลอง  ฯลฯ</t>
  </si>
  <si>
    <t>- ส่งเสริมโครงการ/กิจกรรมด้าน</t>
  </si>
  <si>
    <t>การพัฒนาสตรีและครอบครัว</t>
  </si>
  <si>
    <t>- เพื่อรณรงค์การป้องกันและแก้ไข</t>
  </si>
  <si>
    <t>เยาวชนที่ตั้งครรภ์ไม่พร้อม ฯลฯ</t>
  </si>
  <si>
    <t>ปัญหาสังคม เช่น ปัญหาเด็กและ</t>
  </si>
  <si>
    <t>การดำรงชีพของผู้สูงอายุ,ผู้พิการ</t>
  </si>
  <si>
    <t>(ค่าจ้างเหมาป้องกันและกำจัดโรค)</t>
  </si>
  <si>
    <t>(ค่าจ้างเหมาโฆษณาและเผยแพร่)</t>
  </si>
  <si>
    <t xml:space="preserve">   พรรษา วันปิยมหาราช ฯลฯ</t>
  </si>
  <si>
    <t>วันอาสาหบูชา  วันออกพรรษา ฯลฯ</t>
  </si>
  <si>
    <t>เช่น วันวิสาขบูชา วันสงกรานต์</t>
  </si>
  <si>
    <t>วันลอยกระทง  วันขึ้นปีใหม่</t>
  </si>
  <si>
    <t>-</t>
  </si>
  <si>
    <t>โครงการแห่เทียนศูนย์พัฒนาเด็กเล็ก</t>
  </si>
  <si>
    <t>ศาสนา</t>
  </si>
  <si>
    <t>โครงการลอยกระทง</t>
  </si>
  <si>
    <t xml:space="preserve">- ส่งเสริมการอนุรักษ์ศิลปะ </t>
  </si>
  <si>
    <t>ประเพณีและวัฒนธรรมของท้องถิ่น</t>
  </si>
  <si>
    <t>- ตู้เก็บเอกสาร</t>
  </si>
  <si>
    <t>- เป็นค่าวัสดุน้ำมันเชื้อเพลิงและหล่อลื่น</t>
  </si>
  <si>
    <t xml:space="preserve">  - เก้าอี้ทำงาน</t>
  </si>
  <si>
    <t xml:space="preserve">   </t>
  </si>
  <si>
    <t xml:space="preserve"> - เป็นค่าจัดซื้อวัสดุยานพาหนะและขนส่ง</t>
  </si>
  <si>
    <t xml:space="preserve"> - เป็นค่าน้ำมันเชื้อเพลิงและหล่อลื่น</t>
  </si>
  <si>
    <t xml:space="preserve"> - เป็นค่าจัดซื้อวัสดุใช้ป้องกันพาหนะนำโรค</t>
  </si>
  <si>
    <t xml:space="preserve">   และวัสดุใช้ตรวจหาสารเสพติด</t>
  </si>
  <si>
    <t xml:space="preserve"> - เป็นค่าจัดซื้อวัสดุเครื่องแต่งกาย</t>
  </si>
  <si>
    <t>- วัสดุการศึกษา</t>
  </si>
  <si>
    <t>- เป็นค่าจัดซื้อสื่อการเรียนการสอน</t>
  </si>
  <si>
    <t>- วัสดุสำนักงาน+ วัสดุเลือกตั้ง</t>
  </si>
  <si>
    <t xml:space="preserve"> - เป็นค่าจัดซื้อวัสดุการเกษตร </t>
  </si>
  <si>
    <t>- วัสดุอาหารเสริม (นม)</t>
  </si>
  <si>
    <t>- เป็นค่าจัดซื้อวัสดุอาหารเสริม (นม)</t>
  </si>
  <si>
    <t>โครงการเสริมสร้างความสัมพันธ์</t>
  </si>
  <si>
    <t>ในครอบครัวและในชุมชน</t>
  </si>
  <si>
    <t>- จัดเก็บข้อมูลพื้นฐานในครัวเรือน</t>
  </si>
  <si>
    <t>- กิจกรรมรับคำขอลงทะเบียน</t>
  </si>
  <si>
    <t>ผู้สูงอายุ ผู้พิการและผู้ป่วยเอดส์</t>
  </si>
  <si>
    <t>จากวัสดุต่างๆ</t>
  </si>
  <si>
    <t>การทำบรรจุภัณฑ์จากวัสดุต่างๆ</t>
  </si>
  <si>
    <t xml:space="preserve">ประดิษฐ์ดอกไม้ในงานพิธี </t>
  </si>
  <si>
    <t>การทำขนมไทย การทำอาหารไทย</t>
  </si>
  <si>
    <t>การทำไม้กวาดทางมะพร้าว</t>
  </si>
  <si>
    <t>(โครงการพัฒนาทักษะรองรับ AEC)</t>
  </si>
  <si>
    <t>โครงการสนับสนุนอาหารเสริม (นม)</t>
  </si>
  <si>
    <t>- ศพด.ทต.กระดังงา</t>
  </si>
  <si>
    <t>รร.อนุบาลวัดเกาะใหญ่ฯ</t>
  </si>
  <si>
    <t xml:space="preserve">           เด็กอนุบาล,เด็กประถม 1-6</t>
  </si>
  <si>
    <t>โครงการศึกษาแหล่งเรียนรู้นอกห้องเรียน</t>
  </si>
  <si>
    <t>ของศูนย์พัฒนาเด็กเล็กเทศบาล ต.กระดังงา</t>
  </si>
  <si>
    <t>-  จำนวน  1   เครื่อง</t>
  </si>
  <si>
    <t xml:space="preserve"> - วัสดุค่าวัสดุสำนักงาน</t>
  </si>
  <si>
    <t>- เครื่องกรองน้ำ</t>
  </si>
  <si>
    <t>- แท่นตัดเหล็ก</t>
  </si>
  <si>
    <t>โครงการส่งเสริมความรู้ภูมิปัญญา</t>
  </si>
  <si>
    <t>- ค่าใช้จ่ายในการจัดโครงการ</t>
  </si>
  <si>
    <t>ส่งเสริมทักษะดนตรีไทย</t>
  </si>
  <si>
    <t>อนุรักษ์ศิลปะไทย</t>
  </si>
  <si>
    <t>โครงการอาหารกลางวันเพิ่มพลังเด็กไทย</t>
  </si>
  <si>
    <t>หมู่ที่ 9</t>
  </si>
  <si>
    <t xml:space="preserve">เทศบาลตำบลกระดังงา </t>
  </si>
  <si>
    <t>เทศบาลตำบล</t>
  </si>
  <si>
    <t>พ.ศ. 2560</t>
  </si>
  <si>
    <t>แผนการดำเนินงาน  ประจำปีงบประมาณ  พ.ศ. 2560</t>
  </si>
  <si>
    <t>(แผนพัฒนาปี 60 หน้า 76 โครงการที่ 1)</t>
  </si>
  <si>
    <t>(เทศบัญญัติปี 60 หน้า 65  ข้อ 1.2(1)</t>
  </si>
  <si>
    <t>(แผนพัฒนาปี 60 หน้า 76 โครงการที่ 2)</t>
  </si>
  <si>
    <t>(แผนพัฒนาปี 60 หน้า 76 โครงการที่ 3)</t>
  </si>
  <si>
    <t>(เทศบัญญัติปี 60 หน้า 65  ข้อ 2.1)</t>
  </si>
  <si>
    <t>(แผนพัฒนาปี 60 หน้า 76 โครงการที่ 4)</t>
  </si>
  <si>
    <t>(แผนพัฒนาปี 60 หน้า 77 โครงการที่ 5)</t>
  </si>
  <si>
    <t>ยาเสพติด ประจำปีงบประมาณ 2560</t>
  </si>
  <si>
    <t>(แผนพัฒนาปี 60 หน้า 77 โครงการที่ 6)</t>
  </si>
  <si>
    <t>(เทศบัญญัติปี 60 หน้า 63  ข้อ 2.6,2.7)</t>
  </si>
  <si>
    <t>(แผนพัฒนาปี 60 หน้า 78 โครงการที่ 1)</t>
  </si>
  <si>
    <t>(เทศบัญญัติปี 60 หน้า 62  ข้อ 1.1 (5))</t>
  </si>
  <si>
    <t>(แผนพัฒนาปี 60 หน้า 78  โครงการที่ 2)</t>
  </si>
  <si>
    <t>(เทศบัญญัติปี 60 หน้า 62  ข้อ 1.1 (6))</t>
  </si>
  <si>
    <t>(แผนพัฒนาปี 60 หน้า 81 โครงการที่ 1)</t>
  </si>
  <si>
    <t>(แผนพัฒนาปี 60 หน้า 79 โครงการที่ 1)</t>
  </si>
  <si>
    <t>(เทศบัญญัติปี 60  หน้า 61  ข้อ 1.1 (4))</t>
  </si>
  <si>
    <t>(แผนพัฒนาปี 60 หน้า 81 โครงการที่ 2)</t>
  </si>
  <si>
    <t>(แผนพัฒนาปี 60 หน้า 79 โครงการที่ 2)</t>
  </si>
  <si>
    <t>(เทศบัญญัติปี 60  หน้า 61  ข้อ 1.1 (2))</t>
  </si>
  <si>
    <t>(แผนพัฒนาปี 60 หน้า 80 โครงการที่ 3)</t>
  </si>
  <si>
    <t>(เทศบัญญัติปี 60  หน้า 31  ข้อ 3.7 (3))</t>
  </si>
  <si>
    <t>(แผนพัฒนาปี 60 หน้า 80 โครงการที่ 4)</t>
  </si>
  <si>
    <t>(เทศบัญญัติปี 60 หน้า 61  ข้อ 1.1 (3))</t>
  </si>
  <si>
    <t>(แผนพัฒนาปี 60 หน้า 80 โครงการที่ 5)</t>
  </si>
  <si>
    <t>(เทศบัญญัติปี 60  หน้า 26  ข้อ 1.4 (4))</t>
  </si>
  <si>
    <t>(เทศบัญญัติปี 60 หน้า 66  ข้อ 1.1 (1))</t>
  </si>
  <si>
    <t>(เทศบัญญัติปี 60 หน้า 66  ข้อ 1.1 (2))</t>
  </si>
  <si>
    <t>(แผนพัฒนาปี 60 หน้า 83 โครงการที่ 3)</t>
  </si>
  <si>
    <t>(เทศบัญญัติปี 60 หน้า 66  ข้อ 2.1)</t>
  </si>
  <si>
    <t>(แผนพัฒนาปี 60 หน้า 81 โครงการที่ 3)</t>
  </si>
  <si>
    <t>โครงการสามวัยสายใยรักแห่งครอบครัว</t>
  </si>
  <si>
    <t>(แผนพัฒนาปี 60 หน้า 82  โครงการที่ 1)</t>
  </si>
  <si>
    <t>(เทศบัญญัติปี 60 หน้า 62  ข้อ 2.5)</t>
  </si>
  <si>
    <t>(แผนพัฒนาปี 60 หน้า 82 โครงการที่ 2)</t>
  </si>
  <si>
    <t>(เทศบัญญัติปี 60 หน้า 50  ข้อ 1.1(2))</t>
  </si>
  <si>
    <t>โครงการส่งเสริมอาชีพการทำเบอเกอร์รี่</t>
  </si>
  <si>
    <t>(แผนพัฒนาปี 60 หน้า 83 โครงการที่ 4)</t>
  </si>
  <si>
    <t>(เทศบัญญัติปี 60 หน้า 62  ข้อ 2.1)</t>
  </si>
  <si>
    <t>โครงการอบรมอาชีพชุมชน</t>
  </si>
  <si>
    <t>(แผนพัฒนาปี 60 หน้า 83 โครงการที่ 1)</t>
  </si>
  <si>
    <t>(เทศบัญญัติปี 60 หน้า 62  ข้อ 2.3)</t>
  </si>
  <si>
    <t xml:space="preserve">โครงการส่งเสริมการทำอาหารคาว </t>
  </si>
  <si>
    <t>อาหารหวานในชุมชน</t>
  </si>
  <si>
    <t>(แผนพัฒนาปี 60 หน้า 83 โครงการที่ 2)</t>
  </si>
  <si>
    <t>(เทศบัญญัติปี 60 หน้า 62  ข้อ 2.4)</t>
  </si>
  <si>
    <t>โครงการฝึกส่งเสริมอาชีพสานกระเป๋า</t>
  </si>
  <si>
    <t>(เทศบัญญัติปี 60 หน้า 62  ข้อ 2.2)</t>
  </si>
  <si>
    <t xml:space="preserve">ผลิตภัณฑ์จากท้องถิ่นมาประยุกต์ </t>
  </si>
  <si>
    <t>ประจำปีงบประมาณ 2560</t>
  </si>
  <si>
    <t>(เทศบัญญัติปี 60  หน้า 62  ข้อ 1.1(7))</t>
  </si>
  <si>
    <t>หน้า 7  โครงการที่ 1)</t>
  </si>
  <si>
    <t>(แผนพัฒนาปี 60 แก้ไขเปลี่ยนแปลง ฉ.1</t>
  </si>
  <si>
    <t>(แผนพัฒนาปี 60 หน้า 85 โครงการที่ 1)</t>
  </si>
  <si>
    <t>(แผนพัฒนาปี 60 หน้า 86 โครงการที่ 1)</t>
  </si>
  <si>
    <t>(เทศบัญญัติปี 60 หน้า 61  ข้อ 1.1 (1))</t>
  </si>
  <si>
    <t>(แผนพัฒนาปี 60 หน้า 86 โครงการที่ 3)</t>
  </si>
  <si>
    <t>(เทศบัญญัติปี 60 หน้า 44  ข้อ 3.1)</t>
  </si>
  <si>
    <t>(แผนพัฒนาปี 60 หน้า 86 โครงการที่ 4)</t>
  </si>
  <si>
    <t>(เทศบัญญัติปี 60 หน้า 44  ข้อ 1.1 (1))</t>
  </si>
  <si>
    <t>(แผนพัฒนาปี 60 หน้า 88 โครงการที่ 2)</t>
  </si>
  <si>
    <t>(เทศบัญญัติปี 60 หน้า 44  ข้อ 1.6 )</t>
  </si>
  <si>
    <t>(แผนพัฒนาปี 60 หน้า 87 โครงการที่ 1</t>
  </si>
  <si>
    <t>โครงการส่งเสริมความรู้ด้านภาษาให้</t>
  </si>
  <si>
    <t>กับเยาวชนในท้องถิ่น</t>
  </si>
  <si>
    <t>(แผนพัฒนาปี 60 หน้า 8 โครงการที่ 5)</t>
  </si>
  <si>
    <t>(แผนพัฒนาปี 60 หน้า 87 โครงการที่ 3</t>
  </si>
  <si>
    <t>(แผนพัฒนาปี 60 หน้า 87 โครงการที่ 1)</t>
  </si>
  <si>
    <t>(แผนพัฒนาปี 60 หน้า 88 โครงการที่ 1)</t>
  </si>
  <si>
    <t>(เทศบัญญัติปี 60 หน้า 66  ข้อ 1.1(2))</t>
  </si>
  <si>
    <t>(เทศบัญญัติปี 60 หน้า 43  ข้อ 1.3(1))</t>
  </si>
  <si>
    <t>(เทศบัญญัติปี 60 หน้า 44  ข้อ 1.8)</t>
  </si>
  <si>
    <t>(แผนพัฒนาปี 60 หน้า 88 โครงการที่ 3)</t>
  </si>
  <si>
    <t>(เทศบัญญัติปี 60 หน้า 43  ข้อ 1.2 (1))</t>
  </si>
  <si>
    <t>(แผนพัฒนาปี 60 หน้า 88 โครงการที่ 4)</t>
  </si>
  <si>
    <t>(เทศบัญญัติปี 60 หน้า 43  ข้อ 1.2 (2))</t>
  </si>
  <si>
    <t>และเด็กนักเรียน</t>
  </si>
  <si>
    <t>- ส่งเสริมความรู้ด้านภาษาให้กับ</t>
  </si>
  <si>
    <t>เยาวชนในท้องถิ่น</t>
  </si>
  <si>
    <t>(แผนพัฒนาปี 60 หน้า 89 โครงการที่ 1)</t>
  </si>
  <si>
    <t>(เทศบัญญัติปี 60 หน้า 30  ข้อ 3.8 (1))</t>
  </si>
  <si>
    <t>หน้า 36  ข้อ 3.4 (1),หน้า 38  ข้อ 2.1 (1)</t>
  </si>
  <si>
    <t>หน้า 43  ข้อ 1.3 (1),หน้า 47  ข้อ 2.2 (1)</t>
  </si>
  <si>
    <t>หน้า 53  ข้อ 3.3 (1)</t>
  </si>
  <si>
    <t>(แผนพัฒนาปี 60 หน้า 89 โครงการที่ 2)</t>
  </si>
  <si>
    <t>(เทศบัญญัติปี 60 หน้า 34  ข้อ 6.1)</t>
  </si>
  <si>
    <t>(แผนพัฒนาปี 60 หน้า 89 โครงการที่ 3)</t>
  </si>
  <si>
    <t>- เครื่องโทรสาร</t>
  </si>
  <si>
    <t>- โต๊ะพับเอนกประสงค์</t>
  </si>
  <si>
    <t xml:space="preserve"> - จำนวน  15    ตัว</t>
  </si>
  <si>
    <t>- ชุดสปอตไลท์</t>
  </si>
  <si>
    <t>-  จำนวน  1   ชุด</t>
  </si>
  <si>
    <t>- ข้อต่อสายดับเพลิง</t>
  </si>
  <si>
    <t>- สายส่งน้ำดับเพลิง</t>
  </si>
  <si>
    <t>-  จำนวน  3  เส้น</t>
  </si>
  <si>
    <t>- ชุดปฏิบัติการงานป้องกันและบรรเทาสาธารณภัย</t>
  </si>
  <si>
    <t>- รองเท้าดับเพลิง</t>
  </si>
  <si>
    <t>-  จำนวน  3    คู่</t>
  </si>
  <si>
    <t xml:space="preserve">  - จำนวน  5   ตัว  </t>
  </si>
  <si>
    <t>- ชั้นวางหนังสือโชว์ปกและชั้นวางของ</t>
  </si>
  <si>
    <t xml:space="preserve">  - จำนวน   1   ชุด</t>
  </si>
  <si>
    <t xml:space="preserve">  - จำนวน   4   ตู้</t>
  </si>
  <si>
    <t>- เก้าอี้ทำงาน</t>
  </si>
  <si>
    <t xml:space="preserve">  - จำนวน   3   ตัว</t>
  </si>
  <si>
    <t>- เครื่องถ่ายเอกสาร</t>
  </si>
  <si>
    <t>- เก้าอี้</t>
  </si>
  <si>
    <t xml:space="preserve"> - จำนวน  1    ตัว</t>
  </si>
  <si>
    <t>- ตู้เก็บเอกสาร (แบบบานเลื่อน)</t>
  </si>
  <si>
    <t>- ตู้เก็บเอกสาร (แบบ 8 ช่อง)</t>
  </si>
  <si>
    <t>- ตู้วางเอกสาร (แบบ 2 ชั้น)</t>
  </si>
  <si>
    <t>- โต๊ะวางทีวี</t>
  </si>
  <si>
    <t>- โต๊ะวางเครื่องคอมพิวเตอร์</t>
  </si>
  <si>
    <t>- แท่นบรรยาย</t>
  </si>
  <si>
    <t>-  จำนวน  8   ตู้</t>
  </si>
  <si>
    <t>-  จำนวน  2   ตู้</t>
  </si>
  <si>
    <t>-  จำนวน  1  ตู้</t>
  </si>
  <si>
    <t>-  จำนวน  1   ตัว</t>
  </si>
  <si>
    <t>-  จำนวน  1  ตัว</t>
  </si>
  <si>
    <t>-  จำนวน  2   แท่น</t>
  </si>
  <si>
    <t>-  จำนวน  1    เครื่อง</t>
  </si>
  <si>
    <t>- โทรทัศน์ แอล อี ดี (LED TV) 32 นิ้ว</t>
  </si>
  <si>
    <t>- เครื่องเสียงเคลื่อนที่</t>
  </si>
  <si>
    <t>- เครื่องพิมพ์ชนิดเลเซอร์/ชนิด LED ขาวดำ</t>
  </si>
  <si>
    <t>- รถตู้โดยสารขนาด 12 ที่นั่ง (ดีเซล)</t>
  </si>
  <si>
    <t>-  จำนวน  1   คัน</t>
  </si>
  <si>
    <t xml:space="preserve">  - เครื่องปรับอากาศ </t>
  </si>
  <si>
    <t xml:space="preserve">  - เครื่องคอมพิวเตอร์ NOTE BOOK </t>
  </si>
  <si>
    <t xml:space="preserve">  - เครื่องเล่นเด็กกลางแจ้ง </t>
  </si>
  <si>
    <t>-  จำนวน  1    ชุด</t>
  </si>
  <si>
    <t>ค่าครุภัณฑ์ (กันเงิน) จากงบประมาณปี 2560</t>
  </si>
  <si>
    <t xml:space="preserve">     5.2  แนวทางการพัฒนาการประชาสัมพันธ์การดำเนินงานของเทศบาล เพื่อเสริมสร้างความรู้ ความเข้าใจ</t>
  </si>
  <si>
    <t>โครงการเทศบาลเคลื่อนที่</t>
  </si>
  <si>
    <t>- จัดกิจกรรมบริการเคลื่อนที่</t>
  </si>
  <si>
    <t>ไปตามชุมชนต่างๆ</t>
  </si>
  <si>
    <t>- คณะผู้บริหารและสมาชิก</t>
  </si>
  <si>
    <t>เทศบาลพบประชาชนทั้ง 4 ชุมชน</t>
  </si>
  <si>
    <t>เดือนละ 1 ครั้ง</t>
  </si>
  <si>
    <t>โครงการเผยแพร่เอกสารข่าว</t>
  </si>
  <si>
    <t>- จัดทำเอกสาร/วารสารเผยแพร่</t>
  </si>
  <si>
    <t>- ภายในจังหวัด</t>
  </si>
  <si>
    <t>การดำเนินงานของเทศบาล</t>
  </si>
  <si>
    <t xml:space="preserve">  การดำเนินงานของเทศบาล</t>
  </si>
  <si>
    <t>และต่างจังหวัด</t>
  </si>
  <si>
    <t>- จัดทำปฏิทินกิจกรรม/ประเพณี</t>
  </si>
  <si>
    <t>หรืองานต่างๆ</t>
  </si>
  <si>
    <t xml:space="preserve">     5.3  แนวทางการพัฒนาการเสริมสร้างความรู้ ความเข้าใจด้านการเมือง การปกครองและการมีส่วนร่วมของประชาชน</t>
  </si>
  <si>
    <t>โครงการส่งเสริมให้ประชาชน</t>
  </si>
  <si>
    <t>- ติดตั้ง ตู้/กล่องรับเรื่องร้องทุกข์</t>
  </si>
  <si>
    <t>มีส่วนร่วมการบริหารงานของเทศบาล</t>
  </si>
  <si>
    <t>3 - 4  จุด ในเขตเทศบาล</t>
  </si>
  <si>
    <t>- จัดอบรมชี้แจงรูปแบบ</t>
  </si>
  <si>
    <t>โครงการที่ 1)</t>
  </si>
  <si>
    <t>การมีส่วนร่วมในการบริหารงานฯ</t>
  </si>
  <si>
    <t xml:space="preserve">     5.4  แนวทางการพัฒนาการเสริมสร้างการให้บริการประชาชนด้วยระบบเทคโนโลยีที่ทันสมัย</t>
  </si>
  <si>
    <t>โครงการติดตั้งกล้องวงจรปิด</t>
  </si>
  <si>
    <t>- เพื่อติดตั้งกล้องวงจรปิด</t>
  </si>
  <si>
    <t>(บริเวณเขตชุมชน)</t>
  </si>
  <si>
    <t>โครงการบริการศูนย์ข้อมูล</t>
  </si>
  <si>
    <t>- ให้บริการศูนย์ข้อมูลคอมพิวเตอร์</t>
  </si>
  <si>
    <t>คอมพิวเตอร์/อินเตอร์เนต</t>
  </si>
  <si>
    <t xml:space="preserve">   อินเตอร์เนต  </t>
  </si>
  <si>
    <t>(แผนพัฒนาปี 60 หน้า 92 โครงการที่ 1)</t>
  </si>
  <si>
    <t>(แผนพัฒนาปี 60 หน้า 90 โครงการที่ 1)</t>
  </si>
  <si>
    <t>(แผนพัฒนาปี 60 หน้า 90 โครงการที่ 2)</t>
  </si>
  <si>
    <t>(เทศบัญญัติ หน้า 31  ข้อ 3.6 (1))</t>
  </si>
  <si>
    <t>(แผนพัฒนาปี 60  หน้า 91</t>
  </si>
  <si>
    <t>(แผนพัฒนาปี 60 หน้า 92 โครงการที่ 2)</t>
  </si>
  <si>
    <t>(เทศบัญญัติ หน้า 33  ข้อ 4.5)</t>
  </si>
  <si>
    <t>แผนการดำเนินงาน  ประจำปีงบประมาณ พ.ศ. 2561</t>
  </si>
  <si>
    <t>พ.ศ. 2561</t>
  </si>
  <si>
    <t>(บริเวณหลังศูนย์พัฒนาเด็กเล็กฯ)</t>
  </si>
  <si>
    <t>หมู่ที่ 9   ตำบลกระดังงา)</t>
  </si>
  <si>
    <t xml:space="preserve">(แผนพัฒนาฯ ปี 61  เพิ่มเติม เปลี่ยนแปลง </t>
  </si>
  <si>
    <t>ฉบับที่ 1)  หน้า  4    โครงการที่  4 )</t>
  </si>
  <si>
    <t>บริเวณ</t>
  </si>
  <si>
    <t>ศูนย์พัฒนา</t>
  </si>
  <si>
    <t>บริเวณหลัง</t>
  </si>
  <si>
    <t>เด็กเล็กฯ</t>
  </si>
  <si>
    <t>ภายในเขต</t>
  </si>
  <si>
    <t xml:space="preserve">เทศบาล </t>
  </si>
  <si>
    <t>โดยทำการ</t>
  </si>
  <si>
    <t>โดยทำการก่อสร้างถนนคอนกรีตเสริมเหล็ก</t>
  </si>
  <si>
    <t xml:space="preserve">ความกว้าง  3.50 ม.  ความยาว  55.00 ม. </t>
  </si>
  <si>
    <t>ความหนา   0.15 ม.  หรือพื้นที่ไม่น้อยกว่า</t>
  </si>
  <si>
    <t>192.50 ตร.ม. และก่อสร้างรางระบายน้ำ คสล.</t>
  </si>
  <si>
    <t xml:space="preserve">รูปตัวยู ขนาดกว้าง 0.50 ม. ลึก 0.30 - 0.50 ม. </t>
  </si>
  <si>
    <t>ความยาว 55.00 ม.  พร้อมบ่อพัก</t>
  </si>
  <si>
    <t>(แผนพัฒนาฯ ปี   61   )</t>
  </si>
  <si>
    <t>หน้า   72  โครงการ ที่   34 )</t>
  </si>
  <si>
    <t>โดยทำการติดตั้งกล้องวงจรปิด จำนวน 9  จุด</t>
  </si>
  <si>
    <t xml:space="preserve">1. บริเวณสี่แยกไฟแดง วัดเกาะแก้ว  หมู่ที่ 8 </t>
  </si>
  <si>
    <t>2. บริเวณหน้าโครงการหมู่บ้านจัดสรร</t>
  </si>
  <si>
    <t>3. บริเวณปากซอยเทศบาลตำบลกระดังงา 12</t>
  </si>
  <si>
    <t>(ตามรูปแบบที่เทศบาลฯ กำหนด)</t>
  </si>
  <si>
    <t>หมู่ที่   8   ต.กระดังงา   จำนวน   1   จุด</t>
  </si>
  <si>
    <t>จำนวน    4    จุด</t>
  </si>
  <si>
    <t>โครงการปรับปรุงถนนผิวจราจร คสล.เดิม</t>
  </si>
  <si>
    <t>เป็นผิวจราจรแอสฟัลท์ติกคอนกรีต</t>
  </si>
  <si>
    <t>(บริเวณซอยบ้านนายสุพัตร  เอี่ยมอำไพ)</t>
  </si>
  <si>
    <t>(ภายในเขตเทศบาลตำบลกระดังงา)</t>
  </si>
  <si>
    <t>หมู่ที่  6   ตำบลกระดังงา</t>
  </si>
  <si>
    <t>ฉบับที่ 1)  หน้า  4    โครงการที่  3 )</t>
  </si>
  <si>
    <t>โดยทำการลาดยางแอสฟัลท์ติกคอนกรีต</t>
  </si>
  <si>
    <t xml:space="preserve">ความกว้าง  5.00 ม.  ความยาว  26.00 ม. </t>
  </si>
  <si>
    <t>ความหนา   0.05 ม.  และลาดยางแอสฟัลท์ติก</t>
  </si>
  <si>
    <t>คอนกรีต ความกว้าง 6.50 ม. ความยาว 72.00 ม.</t>
  </si>
  <si>
    <t>ความหนา 0.05 ม.  และลาดยางแอสฟัลท์ติก</t>
  </si>
  <si>
    <t>คอนกรีต ความกว้าง 3.00 ม. ความยาว 136.00 ม.</t>
  </si>
  <si>
    <t>ความหนา 0.05 ม.  หรือพื้นที่ลาดยางรวม</t>
  </si>
  <si>
    <t>ไม่น้อยกว่า 1,006.00 ตร.ม.</t>
  </si>
  <si>
    <t>บ้านนายสุพัตร</t>
  </si>
  <si>
    <t>โครงการปรับปรุงระบบไฟฟ้าสาธารณะ</t>
  </si>
  <si>
    <t>หน้า   71   โครงการ ที่   31 )</t>
  </si>
  <si>
    <t>สาธารณะและปักเสาพาดสายไฟฟ้าสาธารณะ</t>
  </si>
  <si>
    <t xml:space="preserve">เพิ่มเติม </t>
  </si>
  <si>
    <t>(บริเวณตั้งแต่ทางเข้าเทศบาลตำบลกระดังงา)</t>
  </si>
  <si>
    <t>(ซอยเทศบาล 12) จนถึงบริเวณหน้าเทศบาล</t>
  </si>
  <si>
    <t>โดยทำการเปลี่ยนและติดตั้งโคมไฟฟ้า</t>
  </si>
  <si>
    <t>และถนนเชื่อมหมู่ที่ 1  กับ  หมู่ที่  6  ต.กระดังงา</t>
  </si>
  <si>
    <t>โครงการปรับปรุงระบบเสียงตามสาย</t>
  </si>
  <si>
    <t>หน้า   72   โครงการ ที่   33 )</t>
  </si>
  <si>
    <t>โดยทำการเดินสายและเปลี่ยนลำโพง</t>
  </si>
  <si>
    <t>เสียงตามสายและติดตั้งเพิ่มเติม</t>
  </si>
  <si>
    <t>(ในบริเวณตั้งแต่ทางเข้าเทศบาลตำบลกระดังงา)</t>
  </si>
  <si>
    <t>(ถนนสายบางกระบือ - บางน้อย)</t>
  </si>
  <si>
    <t>โครงการปรับปรุงอาคารโรงฝึกงาน</t>
  </si>
  <si>
    <t>ฉบับที่ 1)  หน้า  4    โครงการที่  5 )</t>
  </si>
  <si>
    <t>(ซอยเทศบาล 12)   จนถึงสุดเขตเทศบาลฯ</t>
  </si>
  <si>
    <t>โดยทำการปรับปรุงอาคารโรงฝึกงานเทศบาล</t>
  </si>
  <si>
    <t>ตำบลกระดังงา เพื่อใช้เป็นศูนย์บริการผู้สูงอายุ</t>
  </si>
  <si>
    <t>ผู้พิการและผู้ด้อยโอกาส ฯลฯ   ความกว้าง</t>
  </si>
  <si>
    <t>10.00 ม. ความยาว 32.00 ม. และปรับปรุงภูมิทัศน์</t>
  </si>
  <si>
    <t>รอบอาคาร</t>
  </si>
  <si>
    <t xml:space="preserve">(ตามแบบแปลนที่สำนักงานโยธาธิการ </t>
  </si>
  <si>
    <t>และผังเมืองจังหวัดสมุทรสงคราม กำหนด)</t>
  </si>
  <si>
    <t>ฉบับที่ 1)  หน้า  3    โครงการที่  1 )</t>
  </si>
  <si>
    <t>สำนักงาน</t>
  </si>
  <si>
    <t>บริเวณซอย</t>
  </si>
  <si>
    <t>เอี่ยมอำไพ</t>
  </si>
  <si>
    <t>โครงการเปลี่ยนท่อเมนส่งน้ำประปา</t>
  </si>
  <si>
    <t>พีวีซี  พร้อมอุปกรณ์</t>
  </si>
  <si>
    <t>โดยทำการวางท่อประปา พีวีซี   ขนาดเส้น</t>
  </si>
  <si>
    <t xml:space="preserve">ผ่าศูนย์กลาง 2  นิ้ว ชั้น 13.5  ระยะทางยาว </t>
  </si>
  <si>
    <t>700.00 ม. พร้อมอุปกรณ์</t>
  </si>
  <si>
    <t>และ พีวีซี พร้อมอุปกรณ์</t>
  </si>
  <si>
    <t>(บริเวณตั้งแต่ริมน้ำหน้าวัดเกาะแก้วถึง</t>
  </si>
  <si>
    <t xml:space="preserve">บริเวณวัดไทร หมู่ที่ 8 - 9  ต.กระดังงา) </t>
  </si>
  <si>
    <t xml:space="preserve">1. วางท่อประปา   HD   PE   100   PN.8 </t>
  </si>
  <si>
    <t>ตั้งแต่ริมน้ำ</t>
  </si>
  <si>
    <t xml:space="preserve">โครงการเปลี่ยนท่อเมนส่งน้ำประปา พีอี </t>
  </si>
  <si>
    <t>หน้าวัดเกาะแก้ว</t>
  </si>
  <si>
    <t>ถึงบริเวณวัดไทร</t>
  </si>
  <si>
    <t xml:space="preserve">หมู่ที่ 8 - 9 </t>
  </si>
  <si>
    <t>พร้อมอุปกรณ์</t>
  </si>
  <si>
    <t>ขนาด  110  มิลลิเมตร ระยะทาง  900.00 ม.</t>
  </si>
  <si>
    <t xml:space="preserve">2. วางท่อประปา  PVC  ขนาด  4  นิ้ว ชั้น 8.5  </t>
  </si>
  <si>
    <t>ระยะทาง 250.00 ม. พร้อมอุปกรณ์</t>
  </si>
  <si>
    <t xml:space="preserve">3. วางท่อประปา  PVC  ขนาด  2  นิ้ว ชั้น 13.5  </t>
  </si>
  <si>
    <t>ระยะทาง  70.00 ม.  พร้อมอุปกรณ์</t>
  </si>
  <si>
    <t>โครงการจัดหาถังขยะแบบแยก</t>
  </si>
  <si>
    <t>ประเภทพร้อมที่รองรับถังขยะ</t>
  </si>
  <si>
    <t>ฉบับที่ 1)  หน้า  3    โครงการที่  2 )</t>
  </si>
  <si>
    <t>ฉบับที่ 1)  หน้า  6    โครงการที่  10 )</t>
  </si>
  <si>
    <t>เพื่อจ่ายเป็นค่าดำเนินการจัดหาถังขยะ</t>
  </si>
  <si>
    <t xml:space="preserve">รองรับขยะ แบบแยกประเภท  จำนวน  4  ชุด </t>
  </si>
  <si>
    <t>(ใน 1 ชุด มี 4 ใบ) โดยวิธีจัดจ้าง ขนาดความจุ</t>
  </si>
  <si>
    <t>ไม่น้อยกว่า 120 ลิตร ตัวถังขยะเป็นพลาสติก</t>
  </si>
  <si>
    <t>อย่างดี พร้อมที่รองรับถังขยะ โดยมีโครงสร้าง</t>
  </si>
  <si>
    <t>เป็นเหล็กแบบมีหลังคาคลุม</t>
  </si>
  <si>
    <t>(รายละเอียดตามที่กองสาธารณสุขฯ กำหนด)</t>
  </si>
  <si>
    <t>และ</t>
  </si>
  <si>
    <t>(เทศบัญญัติปี 61  หน้า 74  ข้อ 2.1)</t>
  </si>
  <si>
    <t>(แผนพัฒนาปี 61  หน้า 90  โครงการที่ 1)</t>
  </si>
  <si>
    <t>ในเขตเทศบาลฯ</t>
  </si>
  <si>
    <t>- จำนวน 4 ชุมชน</t>
  </si>
  <si>
    <t>ให้ อ.ส.ม. จำนวน  4  ชุมชน</t>
  </si>
  <si>
    <t>โครงการพัฒนาส่งเสริมคุณภาพชีวิต</t>
  </si>
  <si>
    <t>ให้แก่ประชาชน</t>
  </si>
  <si>
    <t>- สนับสนุนงบประมาณ</t>
  </si>
  <si>
    <t>ด้านการบริการสาธารณสุข</t>
  </si>
  <si>
    <t>เหล่ากาชาดฯ</t>
  </si>
  <si>
    <t>- สนับสนุนงบประมาณกิจการ</t>
  </si>
  <si>
    <t>(แผนพัฒนาปี 61 หน้า 91 โครงการที่ 1)</t>
  </si>
  <si>
    <t>(เทศบัญญัติปี 61 หน้า 76 )</t>
  </si>
  <si>
    <t>(แผนพัฒนาปี 61 หน้า 62 โครงการที่ 1)</t>
  </si>
  <si>
    <t>- ฉีดน้ำยากันยุง ทำลายแหล่ง</t>
  </si>
  <si>
    <t xml:space="preserve">   เพาะพันธุ์ยุง ฯลฯ</t>
  </si>
  <si>
    <t>(แผนพัฒนาปี 61 หน้า 62  โครงการที่ 2)</t>
  </si>
  <si>
    <t>(เทศบัญญัติปี 61 หน้า 75  (2)</t>
  </si>
  <si>
    <t xml:space="preserve">(เทศบัญญัติปี 61 หน้า 75  (1) </t>
  </si>
  <si>
    <t>- จัดทำสิ่งพิมพ์ต่างๆ ในการต่อต้าน</t>
  </si>
  <si>
    <t>หรือโรคอื่นๆ ฯลฯ</t>
  </si>
  <si>
    <t>(แผนพัฒนาปี 61 หน้า 63 โครงการที่ 1)</t>
  </si>
  <si>
    <t>- จัดกิจกรรมรับลงทะเบียนผู้สูงอายุ</t>
  </si>
  <si>
    <t>คนพิการ ผู้ป่วยเอดส์และผู้ด้อยโอกาส</t>
  </si>
  <si>
    <t>ฯลฯ</t>
  </si>
  <si>
    <t>- จัดกิจกรรมให้ความรู้ด้านสุขภาพ</t>
  </si>
  <si>
    <t>และตรวจสุขภาพให้แก่ประชาชน</t>
  </si>
  <si>
    <t>ปล่อยพันธุ์กุ้งลงสู่ลำคลองและ</t>
  </si>
  <si>
    <t>แม่น้ำสาธารณะ ฯลฯ</t>
  </si>
  <si>
    <t>(เทศบัญญัติปี 61 หน้า 87  ข้อ (5)</t>
  </si>
  <si>
    <t>(แผนพัฒนาฯ ปี 61 หน้า 74 โครงการที่ 1)</t>
  </si>
  <si>
    <t>(แผนพัฒนาฯ ปี 61 หน้า 74  โครงการที่ 2)</t>
  </si>
  <si>
    <t>(เทศบัญญัติปี 61 หน้า 87  ข้อ (6)</t>
  </si>
  <si>
    <t>- จัดกิจกรรมโครงการอบรม/ศึกษา</t>
  </si>
  <si>
    <t xml:space="preserve">-  จัดการแข่งขันกีฬาภายในเทศบาลฯ </t>
  </si>
  <si>
    <t>เทศบาลตำบลกระดังงา  อำเภอบางคนที  จังหวัดสมุทรสงคราม</t>
  </si>
  <si>
    <t>แผนงานสาธารณสุข</t>
  </si>
  <si>
    <t>แผนงานสร้างความเข้มแข็งของชุมชน</t>
  </si>
  <si>
    <t>(แผนพัฒนาปี 61 หน้า 75 โครงการที่ 1)</t>
  </si>
  <si>
    <t>(เทศบัญญัติปี 61 หน้า 89  ข้อ (1)</t>
  </si>
  <si>
    <t>แผนงานการศาสนา วัฒนธรรมและนันทนาการ</t>
  </si>
  <si>
    <t>โครงการกีฬากรีฑาต้านยาเสพติด</t>
  </si>
  <si>
    <t>(แผนพัฒนาปี 61 หน้า 93 โครงการที่ 1)</t>
  </si>
  <si>
    <t>(เทศบัญญัติปี 61 หน้า 89 )</t>
  </si>
  <si>
    <t>ในเขตอำเภอ</t>
  </si>
  <si>
    <t>บางคนที</t>
  </si>
  <si>
    <t>- ส่งเสริมการแข่งขันกีฬา กรีฑาต้าน</t>
  </si>
  <si>
    <t>ยาเสพติด ฯลฯ</t>
  </si>
  <si>
    <t>ศูนย์พัฒนาครอบครัวในชุมชน</t>
  </si>
  <si>
    <t>โครงการขอรับการสนับสนุนงบประมาณ</t>
  </si>
  <si>
    <t>เพื่อการดำเนินงานของมูลนิธิพระบรม</t>
  </si>
  <si>
    <t>(แผนพัฒนาฯ ปี 61 หน้า 97 โครงการที่ 1)</t>
  </si>
  <si>
    <t>ราชานุสรณ์ฯ (อุทยาน ร.2)</t>
  </si>
  <si>
    <t>(เทศบัญญัติปี 61 หน้า 90)</t>
  </si>
  <si>
    <t xml:space="preserve"> - เพื่อสนับสนุนงบประมาณ</t>
  </si>
  <si>
    <t>ในการดำเนินงานของมูลนิธิฯ</t>
  </si>
  <si>
    <t>- มูลนิธิพระบรม</t>
  </si>
  <si>
    <t xml:space="preserve">ราชานุสรณ์ฯ </t>
  </si>
  <si>
    <t>(อุทยาน ร.2)</t>
  </si>
  <si>
    <t>3.  ยุทธศาสตร์ด้านเสริมสร้างความเข้มแข็งของระบบเศรษฐกิจ</t>
  </si>
  <si>
    <t>โครงการส่งเสริมอาชีพการทำขนมไทย</t>
  </si>
  <si>
    <t>(ขนมบ้าบิ่นมะพร้าวอ่อน)</t>
  </si>
  <si>
    <t>(แผนพัฒนาฯ ปี 61 หน้า 98 โครงการที่ 1)</t>
  </si>
  <si>
    <t>(เทศบัญญัติปี 61  หน้า 87  ข้อ 2.1)</t>
  </si>
  <si>
    <t>ในการดำเนินโครงการฯ</t>
  </si>
  <si>
    <t>ของชุมชนกระดังงาร่วมใจ</t>
  </si>
  <si>
    <t>- พื้นที่ชุมชน</t>
  </si>
  <si>
    <t>กระดังงาร่วมใจ</t>
  </si>
  <si>
    <t>โครงการส่งเสริมอาชีพอาหารแปรรูป</t>
  </si>
  <si>
    <t>หรือผลไม้แปรรูป</t>
  </si>
  <si>
    <t>(แผนพัฒนาฯ ปี 61 หน้า 98 โครงการที่ 3)</t>
  </si>
  <si>
    <t>(เทศบัญญัติปี 61  หน้า 87  ข้อ 2.2)</t>
  </si>
  <si>
    <t>โครงการส่งเสริมอาชีพการทำน้ำมันเหลือง</t>
  </si>
  <si>
    <t>และน้ำพริกเผา</t>
  </si>
  <si>
    <t>(แผนพัฒนาฯ ปี 61 หน้า 98 โครงการที่ 4)</t>
  </si>
  <si>
    <t>ของชุมชนเกาะแก้วพัฒนา</t>
  </si>
  <si>
    <t>เกาะแก้วพัฒนา</t>
  </si>
  <si>
    <t>(เทศบัญญัติปี 61  หน้า 87  ข้อ 2.3)</t>
  </si>
  <si>
    <t>โครงการส่งเสริมอาชีพการทำน้ำพริก</t>
  </si>
  <si>
    <t>แปรรูปและเผือกแปรรูปในชุมชน</t>
  </si>
  <si>
    <t>(แผนพัฒนาฯ ปี 61 หน้า 98 โครงการที่ 2)</t>
  </si>
  <si>
    <t>(เทศบัญญัติปี 61  หน้า 87  ข้อ 2.4)</t>
  </si>
  <si>
    <t>ของชุมชนเกาะใหญ่ร่วมใจ</t>
  </si>
  <si>
    <t>โครงการอบรมสัมมนาและศึกษาดูงาน</t>
  </si>
  <si>
    <t>ตามแนวทางการบริหารจัดการที่ดีฯ</t>
  </si>
  <si>
    <t>(แผนพัฒนาฯ ปี 61 หน้า 76  โครงการที่ 1)</t>
  </si>
  <si>
    <t>(เทศบัญญัติปี 61 หน้า 58  ข้อ (4)</t>
  </si>
  <si>
    <t xml:space="preserve"> - เพื่อให้ผู้นำชุมชน/กรรมการชุมชน</t>
  </si>
  <si>
    <t>อสม.ฯลฯ เข้ารับการอบรมสัมมนา</t>
  </si>
  <si>
    <t>ทัศนศึกษาดูงาน ในโครงการที่</t>
  </si>
  <si>
    <t>ประสบความสำเร็จเพื่อนำมาเป็น</t>
  </si>
  <si>
    <t xml:space="preserve">ต้นแบบในการพัฒนาท้องถิ่น เช่น </t>
  </si>
  <si>
    <t>ด้านเศรษฐกิจพอเพียง ฯลฯ</t>
  </si>
  <si>
    <t>- ภายในประเทศ</t>
  </si>
  <si>
    <t>แผนงานบริหารงานทั่วไป</t>
  </si>
  <si>
    <t>5.  ยุทธศาสตร์พัฒนาด้านประสิทธิภาพการเมือง การบริหารและพัฒนาบุคลากรของท้องถิ่น</t>
  </si>
  <si>
    <t>โครงการส่งเสริมสนับสนุนการอบรมสัมมนา</t>
  </si>
  <si>
    <t>เพิ่มประสิทธิภาพสมาชิกฯ และพนักงาน</t>
  </si>
  <si>
    <t>(แผนพัฒนาฯ ปี 61 หน้า 89  โครงการที่ 1)</t>
  </si>
  <si>
    <t>(เทศบัญญัติปี 61 หน้า 58  ข้อ (3)</t>
  </si>
  <si>
    <t xml:space="preserve"> - ส่งเสริมบุคลากรให้ได้เข้ารับ</t>
  </si>
  <si>
    <t>การอบรมสัมมนา เพื่อให้เกิดทักษะ</t>
  </si>
  <si>
    <t>4.  ยุทธศาสตร์พัฒนาด้านการศึกษา ศาสนา ศิลปะ ประเพณีและวัฒนธรรม</t>
  </si>
  <si>
    <t>โครงการสร้างจิตสำนึกและตระหนัก</t>
  </si>
  <si>
    <t>ในการต่อต้านการทุจริตและการให้ความรู้</t>
  </si>
  <si>
    <t>ด้านประชาธิปไตย การเมือง การปกครอง</t>
  </si>
  <si>
    <t>และกฎหมาย</t>
  </si>
  <si>
    <t xml:space="preserve"> - เพื่อสร้างจิตสำนึกให้</t>
  </si>
  <si>
    <t>ประชาชนได้ตระหนักถึงการ</t>
  </si>
  <si>
    <t>ต่อต้านการทุจริตคอร์รัปชั่น</t>
  </si>
  <si>
    <t>และการประพฤติมิชอบ</t>
  </si>
  <si>
    <t>(แผนพัฒนาฯ ปี 61 หน้า 86  โครงการที่ 1)</t>
  </si>
  <si>
    <t>- ในเขต</t>
  </si>
  <si>
    <t>แผนงานเคหะและชุมชน</t>
  </si>
  <si>
    <t>(เทศบัญญัติปี 61 หน้า 87)</t>
  </si>
  <si>
    <t>โครงการส่งเสริมการมีส่วนร่วมของ</t>
  </si>
  <si>
    <t>ประชาชนในการพัฒนาท้องถิ่น</t>
  </si>
  <si>
    <t xml:space="preserve"> - เพื่อส่งเสริมการมีส่วนร่วม</t>
  </si>
  <si>
    <t>ของประชาชนในด้าน</t>
  </si>
  <si>
    <t xml:space="preserve">การพัฒนาท้องถิ่น เช่น </t>
  </si>
  <si>
    <t>การจัดเวทีประชาคมระดับ</t>
  </si>
  <si>
    <t>ชุมชน,ตำบล,ส่งเสริมสนับสนุน</t>
  </si>
  <si>
    <t>การจัดทำแผนพัฒนาท้องถิ่น</t>
  </si>
  <si>
    <t>การแต่งตั้งคณะกรรมการชุมชน</t>
  </si>
  <si>
    <t>การสร้างเครือข่ายชุมชน ฯลฯ</t>
  </si>
  <si>
    <t>โครงการเทิดทูนสถาบันชาติ ศาสนา</t>
  </si>
  <si>
    <t>พระมหากษัตริย์และการปกครองระบอบ</t>
  </si>
  <si>
    <t>ประชาธิปไตย</t>
  </si>
  <si>
    <t>(แผนพัฒนาฯ ปี 61 หน้า 78  โครงการที่ 1)</t>
  </si>
  <si>
    <t>(แผนพัฒนาฯ ปี 61 หน้า 78  โครงการที่ 2)</t>
  </si>
  <si>
    <t xml:space="preserve"> - เพื่อส่งเสริมให้ประชาชน</t>
  </si>
  <si>
    <t>เกิดความรัก เทิดทูน สถาบัน</t>
  </si>
  <si>
    <t>ชาติ ศาสนา พระมหากษัตริย์</t>
  </si>
  <si>
    <t>และการปกครองระบอบ</t>
  </si>
  <si>
    <t>โครงการส่งเสริมความปลอดภัยในชีวิต</t>
  </si>
  <si>
    <t>และทรัพย์สินของชุมชน</t>
  </si>
  <si>
    <t>(แผนพัฒนาฯ ปี 61 หน้า 77  โครงการที่ 1)</t>
  </si>
  <si>
    <t>(เทศบัญญัติปี 61 หน้า 86 (4)</t>
  </si>
  <si>
    <t>(เทศบัญญัติปี 61 หน้า 86 (3)</t>
  </si>
  <si>
    <t>(เทศบัญญัติปี 61 หน้า 86 (2)</t>
  </si>
  <si>
    <t xml:space="preserve"> - เพื่อเป็นค่าดำเนินโครงการ</t>
  </si>
  <si>
    <t>(แผนพัฒนาฯ ปี 61 หน้า 95  โครงการที่ 1)</t>
  </si>
  <si>
    <t>(เทศบัญญัติปี 61 หน้า 94 (4)</t>
  </si>
  <si>
    <t xml:space="preserve"> - เพื่อส่งเสริมการออมให้กับ</t>
  </si>
  <si>
    <t>ประชาชนในเขตเทศบาล</t>
  </si>
  <si>
    <t>ให้มีคุณภาพชีวิตที่ดี</t>
  </si>
  <si>
    <t xml:space="preserve"> - เพื่อส่งเสริมสนับสนุน</t>
  </si>
  <si>
    <t>งบประมาณฯ ให้กับกองทุน</t>
  </si>
  <si>
    <t>สวัดิการชุมชน ฯลฯ</t>
  </si>
  <si>
    <t>2.  ยุทธศาสตร์ด้านการพัฒนาและเสริมสร้างสังคมเข้มแข็ง</t>
  </si>
  <si>
    <t>แผนงานงบกลาง</t>
  </si>
  <si>
    <t>สนับสนุนเบี้ยยังชีพและหรือจัดสวัสดิการ</t>
  </si>
  <si>
    <t>เพื่อช่วยเหลือแก่ผู้สูงอายุ</t>
  </si>
  <si>
    <t>(แผนพัฒนาฯ ปี 61 หน้า 80  โครงการที่ 1)</t>
  </si>
  <si>
    <t>(เทศบัญญัติปี 61 หน้า 93)</t>
  </si>
  <si>
    <t xml:space="preserve"> - เพื่อให้การสงเคราะห์และพัฒนา</t>
  </si>
  <si>
    <t>คุณภาพชีวิตของผู้สูงอายุให้ดีขึ้น</t>
  </si>
  <si>
    <t xml:space="preserve">เช่น สนับสนุนเบี้ยยังชีพแก่ผู้สูงอายุ </t>
  </si>
  <si>
    <t>1,6,7,8,9  ต.กระดังงา</t>
  </si>
  <si>
    <t>เพื่อช่วยเหลือแก่คนพิการ</t>
  </si>
  <si>
    <t>(แผนพัฒนาฯ ปี 61 หน้า 80  โครงการที่ 2)</t>
  </si>
  <si>
    <t>คุณภาพชีวิตของคนพิการให้ดีขึ้น</t>
  </si>
  <si>
    <t>เช่น สนับสนุนเบี้ยความพิการแก่</t>
  </si>
  <si>
    <t>คนพิการ  1,6,7,8,9  ต.กระดังงา</t>
  </si>
  <si>
    <t>เพื่อช่วยเหลือแก่ผู้ป่วยเอดส์</t>
  </si>
  <si>
    <t>(แผนพัฒนาฯ ปี 61 หน้า 80  โครงการที่ 3)</t>
  </si>
  <si>
    <t>คุณภาพชีวิตของผูป่วยเอดส์ให้ดีขึ้น</t>
  </si>
  <si>
    <t>เช่น สนับสนุนเบี้ยยังชีพแก่</t>
  </si>
  <si>
    <t>ผู้ป่วยเอดส์  1,6,7,8,9  ต.กระดังงา</t>
  </si>
  <si>
    <t>3.  ยุทธศาสตร์ด้านเสริมสร้างความเข้มข็งของระบบเศรษฐกิจ</t>
  </si>
  <si>
    <t>(แผนพัฒนาฯ ปี 61 หน้า 82 โครงการที่ 1)</t>
  </si>
  <si>
    <t>(เทศบัญญัติปี 61 หน้า 91)</t>
  </si>
  <si>
    <t xml:space="preserve"> - เพื่อเป็นค่าใช้จ่ายในโครงการ</t>
  </si>
  <si>
    <t>ส่งเสริมการท่องเที่ยวในการ</t>
  </si>
  <si>
    <t>อนุรักษ์ฟื้นฟูแหล่งท่องเที่ยว</t>
  </si>
  <si>
    <t>สาธารณสุขฯ</t>
  </si>
  <si>
    <t>โครงการจัดกิจกรรมวันราชพิธีต่างๆ</t>
  </si>
  <si>
    <t>โครงการจัดกิจกรรมวันสำคัญทางศาสนา</t>
  </si>
  <si>
    <t>และประเพณีท้องถิ่น</t>
  </si>
  <si>
    <t>(แผนพัฒนาฯ ปี 61 หน้า 81 โครงการที่ 1)</t>
  </si>
  <si>
    <t>(เทศบัญญัติปี 61 หน้า 90 (2)</t>
  </si>
  <si>
    <t>(เทศบัญญัติปี 61 หน้า 90 (1)</t>
  </si>
  <si>
    <t>วันลอยกระทง ฯลฯ</t>
  </si>
  <si>
    <t>โครงการสนับสนุนการดำเนินงานของ</t>
  </si>
  <si>
    <t>(แผนพัฒนาฯ ปี 61 หน้า 96  โครงการที่ 1)</t>
  </si>
  <si>
    <t>(เทศบัญญัติปี 61 หน้า 88  ข้อ 2.5)</t>
  </si>
  <si>
    <t xml:space="preserve"> - เพื่อส่งเสริมความสัมพันธ์</t>
  </si>
  <si>
    <t>ที่ดีในครอบครัว</t>
  </si>
  <si>
    <t xml:space="preserve"> - เพื่อป้องกันและแก้ไข</t>
  </si>
  <si>
    <t>ปัญหาสังคมในปัจจุบัน</t>
  </si>
  <si>
    <t>- โรงเรียน</t>
  </si>
  <si>
    <t>การศึกษา</t>
  </si>
  <si>
    <t>4.  ยุทธศาสตร์ด้านการศึกษา ศาสนา ศิลปะ ประเพณีและวัฒนธรรม</t>
  </si>
  <si>
    <t>แผนงานการศึกษา</t>
  </si>
  <si>
    <t>บัญชีสรุปจำนวนโครงการพัฒนาท้องถิ่น กิจกรรมและและงบประมาณ</t>
  </si>
  <si>
    <t>แบบ ผด. 01</t>
  </si>
  <si>
    <t>ยุทธศาสตร์</t>
  </si>
  <si>
    <t>แผนงาน</t>
  </si>
  <si>
    <t>รับผิดชอบหลัก</t>
  </si>
  <si>
    <t>บัญชีจำนวนโครงการพัฒนาท้องถิ่น กิจกรรมและงบประมาณ</t>
  </si>
  <si>
    <t>แบบ ผด. 02</t>
  </si>
  <si>
    <t xml:space="preserve">โครงการ </t>
  </si>
  <si>
    <t>รายละเอียดของกิจกรรม</t>
  </si>
  <si>
    <t>ที่เกิดขึ้นจากโครงการ</t>
  </si>
  <si>
    <t>(บาท)</t>
  </si>
  <si>
    <t>9  โครงการ</t>
  </si>
  <si>
    <t>กีฬาระหว่างชุมชนในเขตเทศบาล</t>
  </si>
  <si>
    <t>หรือระหว่างหน่วยงาน หรือ</t>
  </si>
  <si>
    <t>- กลุ่มโรงเรียน</t>
  </si>
  <si>
    <t>โครงการเพื่อแสดงความจงรักภักดีแสดง</t>
  </si>
  <si>
    <t>ความอาลัยและแสดงความสำนึกใน</t>
  </si>
  <si>
    <t>พระมหากรุณาธิคุณฯ</t>
  </si>
  <si>
    <t>(เทศบัญญัติปี 61 หน้า 59 (4)</t>
  </si>
  <si>
    <t xml:space="preserve"> - เป็นค่าดำเนินโครงการ</t>
  </si>
  <si>
    <t>เพื่อแสดงความจงรักภักดี</t>
  </si>
  <si>
    <t>แสดงความอาลัยและแสดง</t>
  </si>
  <si>
    <t>ความสำนึกในพระมหากรุณาธิคุณ</t>
  </si>
  <si>
    <t>ประสิทธิผลในการดำเนินงานของเทศบาล</t>
  </si>
  <si>
    <t>และวิสัยทัศน์ เพื่อนำมาใช้ใน</t>
  </si>
  <si>
    <t>การปฏิบัติงาน</t>
  </si>
  <si>
    <t xml:space="preserve"> - จ้างองค์กรหรือสถาบันที่เป็น</t>
  </si>
  <si>
    <t>กลาง ในการดำเนินการสำรวจ</t>
  </si>
  <si>
    <t xml:space="preserve"> - สนับสนุนงบประมาณให้โรงเรียน</t>
  </si>
  <si>
    <t>ของชุมชน 7 8 9 ร่มไทร</t>
  </si>
  <si>
    <t>7 8 9 ร่มไทร</t>
  </si>
  <si>
    <t xml:space="preserve"> - เพื่อจ่ายเป็นค่าจ้างเหมาจัดทำอาหาร</t>
  </si>
  <si>
    <t>ในการจัดหาอาหารกลางวันให้แก่</t>
  </si>
  <si>
    <t>เด็กนักเรียน</t>
  </si>
  <si>
    <t>กลางวันให้กับเด็กเล็ก</t>
  </si>
  <si>
    <t>- ศูนย์พัฒนา</t>
  </si>
  <si>
    <t>ค่าใช้จ่ายในการจัดโครงการศึกษาดูงาน</t>
  </si>
  <si>
    <t>แหล่งเรียนรู้นอกห้องเรียนของ</t>
  </si>
  <si>
    <t>ศูนย์พัฒนาเด็กเล็กเทศบาลตำบลกระดังงา</t>
  </si>
  <si>
    <t>(แผนพัฒนาฯ ปี 61 หน้า 84 โครงการที่ 7)</t>
  </si>
  <si>
    <t>(เทศบัญญัติปี 61 หน้า 69 (2)</t>
  </si>
  <si>
    <t>โครงการส่งเสริมศักยภาพการบริหารงาน</t>
  </si>
  <si>
    <t>ศูนย์พัฒนาเด็กเล็กฯ</t>
  </si>
  <si>
    <t xml:space="preserve"> - เพื่อเป็นค่าใช้จ่ายในการดำเนินงาน</t>
  </si>
  <si>
    <t xml:space="preserve"> - เพื่อเป็นค่าใช้จ่ายในการสร้าง</t>
  </si>
  <si>
    <t>ศักยภาพบุคลากรทางการศึกษา</t>
  </si>
  <si>
    <t>และผู้เกี่ยวข้องทางการศึกษา</t>
  </si>
  <si>
    <t>(แผนพัฒนาฯ ปี 61 หน้า 83 โครงการที่ 4)</t>
  </si>
  <si>
    <t xml:space="preserve"> - เพื่อเป็นค่าจัดซื้อวัสดุอาหารเสริม</t>
  </si>
  <si>
    <t xml:space="preserve">(เทศบัญญัติปี 61 หน้า 70 </t>
  </si>
  <si>
    <t>(เทศบัญญัติปี 61 หน้า 69 (3)</t>
  </si>
  <si>
    <t xml:space="preserve"> - เพื่อเป็นค่าจัดซื้อสื่อการเรียนการสอน</t>
  </si>
  <si>
    <t>เช่น สื่อที่ประดิษฐ์ด้วยพลาสติก ฯลฯ</t>
  </si>
  <si>
    <t>(แผนพัฒนาฯ ปี 61 หน้า 83 โครงการที่ 5)</t>
  </si>
  <si>
    <t>(นม) ให้แก่เด็กเล็กก่อนวัยเรียน</t>
  </si>
  <si>
    <t>เด็กเล็กฯ และ</t>
  </si>
  <si>
    <t>โรงเรียนอนุบาลฯ</t>
  </si>
  <si>
    <t>(แผนพัฒนาฯ ปี 61 หน้า 83 โครงการที่ 1)</t>
  </si>
  <si>
    <t>โครงการส่งเสริมการศึกษาศูนย์พัฒนาฯ</t>
  </si>
  <si>
    <t xml:space="preserve">เด็กเล็กฯ </t>
  </si>
  <si>
    <t>เงินอุดหนุนโครงการบริการ</t>
  </si>
  <si>
    <t>สาธารณสุขมูลฐาน</t>
  </si>
  <si>
    <t>(แผนพัฒนาปี 61 หน้า 90 โครงการที่ 1)</t>
  </si>
  <si>
    <t>(เทศบัญญัติปี 61 หน้า 74 ข้อ 2.1) )</t>
  </si>
  <si>
    <t>- อุดหนุนงบประมาณ</t>
  </si>
  <si>
    <t xml:space="preserve">ด้านบริการสาธารณสุข </t>
  </si>
  <si>
    <t>ทั้ง 4 ชุมชน ในเขตเทศบาลฯ</t>
  </si>
  <si>
    <t>โครงการก่อสร้างถนนคอนกรีต</t>
  </si>
  <si>
    <t xml:space="preserve">เสริมเหล็กและรางระบายน้ำ </t>
  </si>
  <si>
    <t>คสล.  รูปตัวยู  พร้อมบ่อพัก</t>
  </si>
  <si>
    <t>(เทศบัญญัติ ปี 61   หน้า   81  )</t>
  </si>
  <si>
    <t>(เทศบัญญัติ ปี 61   หน้า  81  )</t>
  </si>
  <si>
    <t>(เทศบัญญัติ ปี 61   หน้า  81 )</t>
  </si>
  <si>
    <t>(เทศบัญญัติปี 61   หน้า   82  )</t>
  </si>
  <si>
    <t>(เทศบัญญัติ ปี 61   หน้า   82  )</t>
  </si>
  <si>
    <t>(เทศบัญญัติ ปี 61  หน้า  82 )</t>
  </si>
  <si>
    <t>(เทศบัญญัติ ปี 61   หน้า  83 )</t>
  </si>
  <si>
    <t>(เทศบัญญัติ ปี 61   หน้า  85 )</t>
  </si>
  <si>
    <t>4  โครงการ</t>
  </si>
  <si>
    <t>2  โครงการ</t>
  </si>
  <si>
    <t xml:space="preserve">คนพิการ ผู้ป่วยเอดส์และผู้ด้อยโอกาส </t>
  </si>
  <si>
    <t>1  โครงการ</t>
  </si>
  <si>
    <t>วันเฉลิมพระชนมพรรษา ฯลฯ</t>
  </si>
  <si>
    <t xml:space="preserve">ในวันราชพิธีต่างๆ เช่น วันจักรี </t>
  </si>
  <si>
    <t xml:space="preserve"> - เพื่อจัดโครงการ/กิจกรรม</t>
  </si>
  <si>
    <t xml:space="preserve"> - เพื่อจัดโครงการ/กิจกรรม </t>
  </si>
  <si>
    <t xml:space="preserve">ในวันประเพณีต่างๆ เช่น </t>
  </si>
  <si>
    <t xml:space="preserve">วันวิสาขบูชา วันสงกรานต์ </t>
  </si>
  <si>
    <t>3  โครงการ</t>
  </si>
  <si>
    <t>เกาะใหญ่ร่วมใจ</t>
  </si>
  <si>
    <t>6  โครงการ</t>
  </si>
  <si>
    <t>เกี่ยวกับการป้องกันและ</t>
  </si>
  <si>
    <t>บรรเทาสาธารณภัย,โครงการ</t>
  </si>
  <si>
    <t>ฝึกอบรมอาสาสมัครป้องกันภัย</t>
  </si>
  <si>
    <t>ฝ่ายพลเรือน/โครงการป้องกัน</t>
  </si>
  <si>
    <t>และลดอุบัติเหตุช่วงเทศกาลต่างๆ</t>
  </si>
  <si>
    <t>การเรียนรู้และศึกษาดูงาน</t>
  </si>
  <si>
    <t>ที่เผยแพร่พระราชกรณียกิจ</t>
  </si>
  <si>
    <t>และหลักปรัชญาเศรษฐกิจ</t>
  </si>
  <si>
    <t>พอเพียง ฯลฯ</t>
  </si>
  <si>
    <t>โครงการศึกษาแหล่งเรียนรู้</t>
  </si>
  <si>
    <t xml:space="preserve">นอกห้องเรียนของศูนย์พัฒนาเด็กเล็ก </t>
  </si>
  <si>
    <t xml:space="preserve">เด็กอนุบาลและเด็กนักเรียน </t>
  </si>
  <si>
    <t xml:space="preserve">ชั้น ป. 1 - ป. 6 </t>
  </si>
  <si>
    <t>และประเมินผลฯ เพื่อเพิ่ม</t>
  </si>
  <si>
    <t>ในการปฏิบัติราชการ</t>
  </si>
  <si>
    <t>ประสิทธิภาพและประสิทธิผล</t>
  </si>
  <si>
    <t>ต.กระดังงา  จำนวน    4   จุด</t>
  </si>
  <si>
    <t xml:space="preserve">นายวฤทธิ์  ลิ้มสัจจาพาณิชย์   หมู่ที่  8 </t>
  </si>
  <si>
    <t xml:space="preserve"> - เพื่อให้เด็กได้มีส่วนร่วม</t>
  </si>
  <si>
    <t>ในกิจกรรมของโรงเรียน</t>
  </si>
  <si>
    <t>(แผนพัฒนาฯ ปี 61 หน้า 85  โครงการที่ 1)</t>
  </si>
  <si>
    <t>(เทศบัญญัติปี 61 หน้า 86 (1))</t>
  </si>
  <si>
    <t xml:space="preserve"> - เพื่ออุดหนุนโครงการ</t>
  </si>
  <si>
    <t>สถานการณ์และปัญหาวัยรุ่น</t>
  </si>
  <si>
    <t xml:space="preserve">     1.1  แผนงานสาธารณสุข</t>
  </si>
  <si>
    <t xml:space="preserve">     2.1  แผนงานบริหารงานทั่วไป</t>
  </si>
  <si>
    <t xml:space="preserve">     2.2  แผนงานสร้างความเข้มแข็งของชุมชน</t>
  </si>
  <si>
    <t xml:space="preserve">     2.3  แผนงานการศาสนา วัฒนธรรมและนันทนาการ</t>
  </si>
  <si>
    <t xml:space="preserve">     2.4  แผนงานงบกลาง</t>
  </si>
  <si>
    <t xml:space="preserve">     3.1  แผนงานสร้างความเข้มแข็งของชุมชน</t>
  </si>
  <si>
    <t xml:space="preserve">     3.2  แผนงานการศาสนา วัฒนธรรมและนันทนาการ</t>
  </si>
  <si>
    <t xml:space="preserve">     4.1  แผนงานการศึกษา</t>
  </si>
  <si>
    <t xml:space="preserve">     4.2  แผนงานสร้างความเข้มแข็งของชุมชน</t>
  </si>
  <si>
    <t xml:space="preserve">     5.1  แผนงานบริหารงานทั่วไป</t>
  </si>
  <si>
    <t>หมู่บ้านเปี่ยมสุข</t>
  </si>
  <si>
    <t>หมู่ที่ 6</t>
  </si>
  <si>
    <t>แผนงานสังคมสงเคราะห์</t>
  </si>
  <si>
    <t>(เทศบัญญัติปี 61 หน้า 76 (1))</t>
  </si>
  <si>
    <t xml:space="preserve">     1.2  แผนงานสังคมสงเคราะห์</t>
  </si>
  <si>
    <t xml:space="preserve">     1.3  แผนงานเคหะและชุมชน</t>
  </si>
  <si>
    <t xml:space="preserve">     1.4  แผนงานสร้างความเข้มแข็งของชุมชน</t>
  </si>
  <si>
    <t xml:space="preserve">     1.5  แผนงานการศาสนา วัฒนธรรมและนันทนาการ</t>
  </si>
  <si>
    <t>แผนการดำเนินงาน  ประจำปีงบประมาณ  พ.ศ. 2561</t>
  </si>
  <si>
    <t>แบบ ผด. 02/1</t>
  </si>
  <si>
    <t xml:space="preserve">บัญชีจำนวนครุภัณฑ์สำหรับที่ไม่ได้ดำเนินการตามโครงการพัฒนาท้องถิ่น </t>
  </si>
  <si>
    <t>1.  ประเภทครุภัณฑ์คอมพิวเตอร์</t>
  </si>
  <si>
    <t>ครุภัณฑ์</t>
  </si>
  <si>
    <t>เครื่องคอมพิวเตอร์แบบตั้งโต๊ะ</t>
  </si>
  <si>
    <t>จำนวน 1 ชุด</t>
  </si>
  <si>
    <t>ฉบับที่ 1)  หน้า  16    โครงการที่  3 )</t>
  </si>
  <si>
    <t>(เทศบัญญัติ ปี 61   หน้า  64 )</t>
  </si>
  <si>
    <t>เครื่องพิมพ์ชนิดเลเซอร์/ชนิด LED ขาวดำ</t>
  </si>
  <si>
    <t xml:space="preserve"> - จัดซื้อเครื่องคอมพิวเตอร์</t>
  </si>
  <si>
    <t xml:space="preserve">แบบตั้งโต๊ะพร้อมอุปกรณ์ติดตั้ง </t>
  </si>
  <si>
    <t>จำนวน  1 ชุด</t>
  </si>
  <si>
    <t xml:space="preserve"> - จัดซื้อเครื่องพิมพ์ชนิดเลเซอร์</t>
  </si>
  <si>
    <t>/ชนิด LED ขาวดำ</t>
  </si>
  <si>
    <t>จำนวน  2  เครื่อง</t>
  </si>
  <si>
    <t>เทศบาล</t>
  </si>
  <si>
    <t>แผนงานการรักษาความสงบภายใน</t>
  </si>
  <si>
    <t>เครื่องชาร์จแบตเตอรี่</t>
  </si>
  <si>
    <t>จำนวน 1  ลูก</t>
  </si>
  <si>
    <t>ฉบับที่ 1)  หน้า  16    โครงการที่  2 )</t>
  </si>
  <si>
    <t>(เทศบัญญัติ ปี 61   หน้า  65 )</t>
  </si>
  <si>
    <t>ฉบับที่ 1)  หน้า  17    โครงการที่  1 )</t>
  </si>
  <si>
    <t>(เทศบัญญัติ ปี 61   หน้า  67 )</t>
  </si>
  <si>
    <t xml:space="preserve"> - จัดซื้อเครื่องแบตเตอรี่</t>
  </si>
  <si>
    <t>จำนวน  1  ลูก</t>
  </si>
  <si>
    <t>ขนาด 6 , 12 ,  24  โวลท์</t>
  </si>
  <si>
    <t>2.  ประเภทครุภัณฑ์ยานพาหนะและขนส่ง</t>
  </si>
  <si>
    <t>ฉบับที่ 1)  หน้า  18    โครงการที่  3 )</t>
  </si>
  <si>
    <t>(เทศบัญญัติ ปี 61   หน้า  72 )</t>
  </si>
  <si>
    <t>เครื่องผสมเสียงสัญญาณอนาล็อก</t>
  </si>
  <si>
    <t>ฉบับที่ 1)  หน้า  16    โครงการที่  1 )</t>
  </si>
  <si>
    <t>(เทศบัญญัติ ปี 61   หน้า  61 )</t>
  </si>
  <si>
    <t xml:space="preserve"> - จัดซื้อเครื่องผสมเสียงสัญญาณ</t>
  </si>
  <si>
    <t>อนาล็อก (มิกเซอร์)</t>
  </si>
  <si>
    <t>3.  ประเภทครุภัณฑ์ไฟฟ้าและวิทยุ</t>
  </si>
  <si>
    <t>เครื่องฟอกอากาศ แบบฝังใต้เพดาน</t>
  </si>
  <si>
    <t>จำนวน 1  เครื่อง</t>
  </si>
  <si>
    <t>ฉบับที่ 1)  หน้า  18    โครงการที่  1 )</t>
  </si>
  <si>
    <t>(เทศบัญญัติ ปี 61   หน้า  71 )</t>
  </si>
  <si>
    <t xml:space="preserve"> - จัดซื้อเครื่องฟอกอากาศ</t>
  </si>
  <si>
    <t>แบบฝังใต้เพดาน</t>
  </si>
  <si>
    <t>จำนวน  1  เครื่อง</t>
  </si>
  <si>
    <t>เด็กเล็ก</t>
  </si>
  <si>
    <t>ชั้นเหล็กเอนกประสงค์  5  ชั้น</t>
  </si>
  <si>
    <t>ฉบับที่ 1)  หน้า  18    โครงการที่  2 )</t>
  </si>
  <si>
    <t xml:space="preserve"> - จัดซื้อชั้นเหล็กเอนกประสงค์</t>
  </si>
  <si>
    <t>5  ชั้น  โครงสร้างเป็นเหล็ก</t>
  </si>
  <si>
    <t>4.  ประเภทครุภัณฑ์สำนักงาน</t>
  </si>
  <si>
    <t>5.  ประเภทครุภัณฑ์อื่น</t>
  </si>
  <si>
    <t>ตาข่ายปืนป่าย</t>
  </si>
  <si>
    <t>จำนวน 1  ชุด</t>
  </si>
  <si>
    <t>ฉบับที่ 1)  หน้า  18    โครงการที่  4 )</t>
  </si>
  <si>
    <t xml:space="preserve"> - จัดซื้อตาข่ายปืนป่าย</t>
  </si>
  <si>
    <t>จำนวน  1   ชุด</t>
  </si>
  <si>
    <t>อนุบาลฯ</t>
  </si>
  <si>
    <t>5  โครงการ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</si>
</sst>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00_-;\-* #,##0.000_-;_-* &quot;-&quot;??_-;_-@_-"/>
    <numFmt numFmtId="204" formatCode="_-* #,##0.0000_-;\-* #,##0.0000_-;_-* &quot;-&quot;??_-;_-@_-"/>
    <numFmt numFmtId="205" formatCode="_-* #,##0.0_-;\-* #,##0.0_-;_-* &quot;-&quot;??_-;_-@_-"/>
    <numFmt numFmtId="206" formatCode="_-* #,##0_-;\-* #,##0_-;_-* &quot;-&quot;??_-;_-@_-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0.00000000"/>
    <numFmt numFmtId="217" formatCode="0.0"/>
  </numFmts>
  <fonts count="93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sz val="14"/>
      <name val="Angsana New"/>
      <family val="1"/>
    </font>
    <font>
      <sz val="16"/>
      <name val="AngsanaUPC"/>
      <family val="1"/>
    </font>
    <font>
      <b/>
      <sz val="16"/>
      <name val="AngsanaUPC"/>
      <family val="1"/>
    </font>
    <font>
      <b/>
      <sz val="18"/>
      <name val="AngsanaUPC"/>
      <family val="1"/>
    </font>
    <font>
      <b/>
      <sz val="10"/>
      <name val="Arial"/>
      <family val="2"/>
    </font>
    <font>
      <sz val="16"/>
      <color indexed="53"/>
      <name val="Angsana New"/>
      <family val="1"/>
    </font>
    <font>
      <sz val="8"/>
      <name val="Arial"/>
      <family val="2"/>
    </font>
    <font>
      <sz val="15"/>
      <name val="Angsana New"/>
      <family val="1"/>
    </font>
    <font>
      <sz val="14"/>
      <color indexed="53"/>
      <name val="Angsana New"/>
      <family val="1"/>
    </font>
    <font>
      <sz val="16"/>
      <color indexed="10"/>
      <name val="Angsana New"/>
      <family val="1"/>
    </font>
    <font>
      <sz val="16"/>
      <color indexed="57"/>
      <name val="Angsana New"/>
      <family val="1"/>
    </font>
    <font>
      <sz val="15"/>
      <color indexed="57"/>
      <name val="Angsana New"/>
      <family val="1"/>
    </font>
    <font>
      <b/>
      <sz val="18"/>
      <color indexed="53"/>
      <name val="Angsana New"/>
      <family val="1"/>
    </font>
    <font>
      <b/>
      <sz val="16"/>
      <color indexed="10"/>
      <name val="Angsana New"/>
      <family val="1"/>
    </font>
    <font>
      <sz val="12"/>
      <name val="Angsana New"/>
      <family val="1"/>
    </font>
    <font>
      <b/>
      <sz val="15"/>
      <name val="Angsana New"/>
      <family val="1"/>
    </font>
    <font>
      <b/>
      <i/>
      <u val="single"/>
      <sz val="15"/>
      <name val="Angsana New"/>
      <family val="1"/>
    </font>
    <font>
      <b/>
      <i/>
      <u val="single"/>
      <sz val="16"/>
      <name val="Angsana New"/>
      <family val="1"/>
    </font>
    <font>
      <sz val="14"/>
      <color indexed="10"/>
      <name val="Angsana New"/>
      <family val="1"/>
    </font>
    <font>
      <sz val="15"/>
      <color indexed="53"/>
      <name val="Angsana New"/>
      <family val="1"/>
    </font>
    <font>
      <sz val="16"/>
      <name val="Arial"/>
      <family val="2"/>
    </font>
    <font>
      <b/>
      <sz val="16"/>
      <color indexed="53"/>
      <name val="Angsana New"/>
      <family val="1"/>
    </font>
    <font>
      <b/>
      <sz val="14.5"/>
      <name val="Angsana New"/>
      <family val="1"/>
    </font>
    <font>
      <b/>
      <sz val="14.5"/>
      <color indexed="53"/>
      <name val="Angsana New"/>
      <family val="1"/>
    </font>
    <font>
      <b/>
      <sz val="14"/>
      <name val="Angsana New"/>
      <family val="1"/>
    </font>
    <font>
      <b/>
      <sz val="14"/>
      <color indexed="53"/>
      <name val="Angsana New"/>
      <family val="1"/>
    </font>
    <font>
      <sz val="14"/>
      <name val="Arial"/>
      <family val="2"/>
    </font>
    <font>
      <b/>
      <sz val="10"/>
      <name val="AngsanaUPC"/>
      <family val="1"/>
    </font>
    <font>
      <sz val="18"/>
      <name val="Angsana New"/>
      <family val="1"/>
    </font>
    <font>
      <sz val="9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sz val="16"/>
      <color indexed="60"/>
      <name val="Angsana New"/>
      <family val="1"/>
    </font>
    <font>
      <b/>
      <sz val="16"/>
      <color indexed="10"/>
      <name val="AngsanaUPC"/>
      <family val="1"/>
    </font>
    <font>
      <sz val="15"/>
      <color indexed="10"/>
      <name val="Angsana New"/>
      <family val="1"/>
    </font>
    <font>
      <sz val="15"/>
      <color indexed="60"/>
      <name val="Angsana New"/>
      <family val="1"/>
    </font>
    <font>
      <sz val="16"/>
      <color indexed="9"/>
      <name val="Angsana New"/>
      <family val="1"/>
    </font>
    <font>
      <b/>
      <i/>
      <u val="single"/>
      <sz val="16"/>
      <color indexed="10"/>
      <name val="Angsana New"/>
      <family val="1"/>
    </font>
    <font>
      <sz val="15"/>
      <color indexed="8"/>
      <name val="Angsana New"/>
      <family val="1"/>
    </font>
    <font>
      <sz val="14"/>
      <color indexed="9"/>
      <name val="Angsana New"/>
      <family val="1"/>
    </font>
    <font>
      <sz val="15"/>
      <color indexed="9"/>
      <name val="Angsana New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6"/>
      <color rgb="FFC00000"/>
      <name val="Angsana New"/>
      <family val="1"/>
    </font>
    <font>
      <sz val="16"/>
      <color rgb="FFFF0000"/>
      <name val="Angsana New"/>
      <family val="1"/>
    </font>
    <font>
      <sz val="14"/>
      <color rgb="FFFF0000"/>
      <name val="Angsana New"/>
      <family val="1"/>
    </font>
    <font>
      <b/>
      <sz val="16"/>
      <color rgb="FFFF0000"/>
      <name val="AngsanaUPC"/>
      <family val="1"/>
    </font>
    <font>
      <sz val="15"/>
      <color rgb="FFFF0000"/>
      <name val="Angsana New"/>
      <family val="1"/>
    </font>
    <font>
      <sz val="15"/>
      <color rgb="FFC00000"/>
      <name val="Angsana New"/>
      <family val="1"/>
    </font>
    <font>
      <sz val="16"/>
      <color theme="0"/>
      <name val="Angsana New"/>
      <family val="1"/>
    </font>
    <font>
      <b/>
      <i/>
      <u val="single"/>
      <sz val="16"/>
      <color rgb="FFFF0000"/>
      <name val="Angsana New"/>
      <family val="1"/>
    </font>
    <font>
      <b/>
      <sz val="16"/>
      <color rgb="FFFF0000"/>
      <name val="Angsana New"/>
      <family val="1"/>
    </font>
    <font>
      <sz val="15"/>
      <color theme="1"/>
      <name val="Angsana New"/>
      <family val="1"/>
    </font>
    <font>
      <sz val="14"/>
      <color theme="0"/>
      <name val="Angsana New"/>
      <family val="1"/>
    </font>
    <font>
      <sz val="15"/>
      <color theme="0"/>
      <name val="Angsana New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1" borderId="2" applyNumberFormat="0" applyAlignment="0" applyProtection="0"/>
    <xf numFmtId="0" fontId="69" fillId="0" borderId="3" applyNumberFormat="0" applyFill="0" applyAlignment="0" applyProtection="0"/>
    <xf numFmtId="0" fontId="70" fillId="22" borderId="0" applyNumberFormat="0" applyBorder="0" applyAlignment="0" applyProtection="0"/>
    <xf numFmtId="0" fontId="71" fillId="23" borderId="1" applyNumberFormat="0" applyAlignment="0" applyProtection="0"/>
    <xf numFmtId="0" fontId="72" fillId="24" borderId="0" applyNumberFormat="0" applyBorder="0" applyAlignment="0" applyProtection="0"/>
    <xf numFmtId="9" fontId="0" fillId="0" borderId="0" applyFont="0" applyFill="0" applyBorder="0" applyAlignment="0" applyProtection="0"/>
    <xf numFmtId="0" fontId="73" fillId="0" borderId="4" applyNumberFormat="0" applyFill="0" applyAlignment="0" applyProtection="0"/>
    <xf numFmtId="0" fontId="74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75" fillId="20" borderId="5" applyNumberFormat="0" applyAlignment="0" applyProtection="0"/>
    <xf numFmtId="0" fontId="0" fillId="32" borderId="6" applyNumberFormat="0" applyFont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5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206" fontId="1" fillId="0" borderId="12" xfId="36" applyNumberFormat="1" applyFont="1" applyBorder="1" applyAlignment="1">
      <alignment horizontal="right"/>
    </xf>
    <xf numFmtId="206" fontId="1" fillId="0" borderId="11" xfId="36" applyNumberFormat="1" applyFont="1" applyBorder="1" applyAlignment="1">
      <alignment horizontal="right"/>
    </xf>
    <xf numFmtId="206" fontId="1" fillId="0" borderId="12" xfId="36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5" fillId="0" borderId="14" xfId="0" applyFont="1" applyBorder="1" applyAlignment="1">
      <alignment/>
    </xf>
    <xf numFmtId="43" fontId="5" fillId="0" borderId="12" xfId="36" applyFont="1" applyBorder="1" applyAlignment="1">
      <alignment/>
    </xf>
    <xf numFmtId="0" fontId="5" fillId="0" borderId="12" xfId="0" applyFont="1" applyBorder="1" applyAlignment="1">
      <alignment horizontal="center"/>
    </xf>
    <xf numFmtId="43" fontId="6" fillId="0" borderId="13" xfId="36" applyFont="1" applyBorder="1" applyAlignment="1">
      <alignment/>
    </xf>
    <xf numFmtId="43" fontId="6" fillId="0" borderId="15" xfId="36" applyFont="1" applyBorder="1" applyAlignment="1">
      <alignment/>
    </xf>
    <xf numFmtId="0" fontId="6" fillId="0" borderId="13" xfId="0" applyFont="1" applyBorder="1" applyAlignment="1">
      <alignment horizontal="center"/>
    </xf>
    <xf numFmtId="0" fontId="2" fillId="0" borderId="0" xfId="0" applyFont="1" applyAlignment="1">
      <alignment horizontal="center" vertical="center" textRotation="18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206" fontId="1" fillId="0" borderId="0" xfId="36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textRotation="90"/>
    </xf>
    <xf numFmtId="49" fontId="1" fillId="0" borderId="16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3" fontId="6" fillId="0" borderId="11" xfId="36" applyFont="1" applyBorder="1" applyAlignment="1">
      <alignment/>
    </xf>
    <xf numFmtId="43" fontId="5" fillId="0" borderId="16" xfId="36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/>
    </xf>
    <xf numFmtId="49" fontId="9" fillId="0" borderId="12" xfId="0" applyNumberFormat="1" applyFont="1" applyBorder="1" applyAlignment="1">
      <alignment horizontal="left"/>
    </xf>
    <xf numFmtId="49" fontId="9" fillId="0" borderId="12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43" fontId="6" fillId="0" borderId="0" xfId="36" applyFont="1" applyBorder="1" applyAlignment="1">
      <alignment/>
    </xf>
    <xf numFmtId="0" fontId="2" fillId="0" borderId="0" xfId="0" applyFont="1" applyBorder="1" applyAlignment="1">
      <alignment textRotation="180"/>
    </xf>
    <xf numFmtId="206" fontId="1" fillId="0" borderId="12" xfId="36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06" fontId="1" fillId="0" borderId="14" xfId="36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3" fontId="5" fillId="0" borderId="0" xfId="36" applyFont="1" applyAlignment="1">
      <alignment/>
    </xf>
    <xf numFmtId="43" fontId="5" fillId="0" borderId="0" xfId="0" applyNumberFormat="1" applyFont="1" applyAlignment="1">
      <alignment/>
    </xf>
    <xf numFmtId="43" fontId="5" fillId="0" borderId="12" xfId="36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49" fontId="1" fillId="0" borderId="17" xfId="0" applyNumberFormat="1" applyFont="1" applyBorder="1" applyAlignment="1">
      <alignment/>
    </xf>
    <xf numFmtId="206" fontId="1" fillId="0" borderId="17" xfId="36" applyNumberFormat="1" applyFont="1" applyBorder="1" applyAlignment="1">
      <alignment horizontal="right"/>
    </xf>
    <xf numFmtId="206" fontId="1" fillId="0" borderId="0" xfId="36" applyNumberFormat="1" applyFont="1" applyBorder="1" applyAlignment="1">
      <alignment/>
    </xf>
    <xf numFmtId="206" fontId="9" fillId="0" borderId="0" xfId="36" applyNumberFormat="1" applyFont="1" applyBorder="1" applyAlignment="1">
      <alignment/>
    </xf>
    <xf numFmtId="49" fontId="9" fillId="0" borderId="17" xfId="0" applyNumberFormat="1" applyFont="1" applyBorder="1" applyAlignment="1">
      <alignment/>
    </xf>
    <xf numFmtId="206" fontId="1" fillId="0" borderId="0" xfId="36" applyNumberFormat="1" applyFont="1" applyBorder="1" applyAlignment="1">
      <alignment horizontal="center"/>
    </xf>
    <xf numFmtId="0" fontId="1" fillId="0" borderId="12" xfId="0" applyFont="1" applyBorder="1" applyAlignment="1" quotePrefix="1">
      <alignment horizontal="center"/>
    </xf>
    <xf numFmtId="0" fontId="9" fillId="0" borderId="17" xfId="0" applyFont="1" applyBorder="1" applyAlignment="1">
      <alignment/>
    </xf>
    <xf numFmtId="0" fontId="3" fillId="0" borderId="0" xfId="0" applyFont="1" applyAlignment="1">
      <alignment horizontal="center"/>
    </xf>
    <xf numFmtId="49" fontId="9" fillId="0" borderId="0" xfId="0" applyNumberFormat="1" applyFont="1" applyBorder="1" applyAlignment="1">
      <alignment horizontal="left"/>
    </xf>
    <xf numFmtId="2" fontId="5" fillId="0" borderId="14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/>
    </xf>
    <xf numFmtId="49" fontId="11" fillId="0" borderId="12" xfId="0" applyNumberFormat="1" applyFont="1" applyBorder="1" applyAlignment="1">
      <alignment/>
    </xf>
    <xf numFmtId="49" fontId="11" fillId="0" borderId="11" xfId="0" applyNumberFormat="1" applyFont="1" applyBorder="1" applyAlignment="1">
      <alignment/>
    </xf>
    <xf numFmtId="49" fontId="11" fillId="0" borderId="17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2" fillId="0" borderId="12" xfId="0" applyFont="1" applyBorder="1" applyAlignment="1">
      <alignment textRotation="180"/>
    </xf>
    <xf numFmtId="0" fontId="2" fillId="0" borderId="11" xfId="0" applyFont="1" applyBorder="1" applyAlignment="1">
      <alignment textRotation="180"/>
    </xf>
    <xf numFmtId="3" fontId="1" fillId="0" borderId="12" xfId="36" applyNumberFormat="1" applyFont="1" applyBorder="1" applyAlignment="1">
      <alignment horizontal="right"/>
    </xf>
    <xf numFmtId="3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49" fontId="1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0" xfId="36" applyNumberFormat="1" applyFont="1" applyBorder="1" applyAlignment="1">
      <alignment horizontal="right"/>
    </xf>
    <xf numFmtId="206" fontId="1" fillId="0" borderId="18" xfId="36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2" fillId="0" borderId="13" xfId="0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13" fillId="0" borderId="0" xfId="0" applyFont="1" applyAlignment="1">
      <alignment/>
    </xf>
    <xf numFmtId="49" fontId="13" fillId="0" borderId="0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9" fontId="14" fillId="0" borderId="12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0" fontId="15" fillId="0" borderId="12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43" fontId="14" fillId="0" borderId="0" xfId="36" applyFont="1" applyBorder="1" applyAlignment="1">
      <alignment/>
    </xf>
    <xf numFmtId="0" fontId="9" fillId="0" borderId="0" xfId="0" applyFont="1" applyAlignment="1">
      <alignment/>
    </xf>
    <xf numFmtId="49" fontId="15" fillId="0" borderId="0" xfId="0" applyNumberFormat="1" applyFont="1" applyBorder="1" applyAlignment="1">
      <alignment/>
    </xf>
    <xf numFmtId="0" fontId="16" fillId="0" borderId="0" xfId="0" applyFont="1" applyAlignment="1">
      <alignment horizontal="center"/>
    </xf>
    <xf numFmtId="49" fontId="12" fillId="0" borderId="17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0" fontId="9" fillId="0" borderId="18" xfId="0" applyFont="1" applyBorder="1" applyAlignment="1">
      <alignment/>
    </xf>
    <xf numFmtId="49" fontId="9" fillId="0" borderId="18" xfId="0" applyNumberFormat="1" applyFont="1" applyBorder="1" applyAlignment="1">
      <alignment horizontal="left"/>
    </xf>
    <xf numFmtId="206" fontId="14" fillId="0" borderId="12" xfId="36" applyNumberFormat="1" applyFont="1" applyBorder="1" applyAlignment="1">
      <alignment horizontal="right"/>
    </xf>
    <xf numFmtId="0" fontId="1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 textRotation="90"/>
    </xf>
    <xf numFmtId="49" fontId="13" fillId="0" borderId="12" xfId="0" applyNumberFormat="1" applyFont="1" applyBorder="1" applyAlignment="1">
      <alignment/>
    </xf>
    <xf numFmtId="206" fontId="13" fillId="0" borderId="12" xfId="36" applyNumberFormat="1" applyFont="1" applyBorder="1" applyAlignment="1">
      <alignment horizontal="right"/>
    </xf>
    <xf numFmtId="0" fontId="13" fillId="0" borderId="12" xfId="0" applyFont="1" applyFill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/>
    </xf>
    <xf numFmtId="206" fontId="13" fillId="0" borderId="12" xfId="36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206" fontId="13" fillId="0" borderId="14" xfId="36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49" fontId="11" fillId="0" borderId="12" xfId="0" applyNumberFormat="1" applyFont="1" applyBorder="1" applyAlignment="1">
      <alignment vertical="top"/>
    </xf>
    <xf numFmtId="43" fontId="1" fillId="0" borderId="12" xfId="36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49" fontId="11" fillId="0" borderId="10" xfId="0" applyNumberFormat="1" applyFont="1" applyBorder="1" applyAlignment="1">
      <alignment/>
    </xf>
    <xf numFmtId="43" fontId="1" fillId="0" borderId="0" xfId="36" applyFont="1" applyBorder="1" applyAlignment="1">
      <alignment/>
    </xf>
    <xf numFmtId="3" fontId="1" fillId="0" borderId="0" xfId="0" applyNumberFormat="1" applyFont="1" applyAlignment="1">
      <alignment/>
    </xf>
    <xf numFmtId="206" fontId="1" fillId="0" borderId="0" xfId="36" applyNumberFormat="1" applyFont="1" applyBorder="1" applyAlignment="1">
      <alignment/>
    </xf>
    <xf numFmtId="206" fontId="1" fillId="0" borderId="12" xfId="36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43" fontId="1" fillId="0" borderId="0" xfId="36" applyFont="1" applyBorder="1" applyAlignment="1">
      <alignment horizontal="right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206" fontId="1" fillId="0" borderId="14" xfId="36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06" fontId="13" fillId="0" borderId="0" xfId="36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206" fontId="1" fillId="0" borderId="11" xfId="36" applyNumberFormat="1" applyFont="1" applyBorder="1" applyAlignment="1">
      <alignment/>
    </xf>
    <xf numFmtId="49" fontId="11" fillId="0" borderId="14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206" fontId="1" fillId="0" borderId="10" xfId="36" applyNumberFormat="1" applyFont="1" applyBorder="1" applyAlignment="1">
      <alignment/>
    </xf>
    <xf numFmtId="0" fontId="1" fillId="0" borderId="12" xfId="0" applyFont="1" applyBorder="1" applyAlignment="1">
      <alignment horizontal="left"/>
    </xf>
    <xf numFmtId="0" fontId="13" fillId="0" borderId="10" xfId="0" applyFont="1" applyBorder="1" applyAlignment="1">
      <alignment/>
    </xf>
    <xf numFmtId="49" fontId="4" fillId="0" borderId="12" xfId="0" applyNumberFormat="1" applyFont="1" applyBorder="1" applyAlignment="1">
      <alignment horizontal="left"/>
    </xf>
    <xf numFmtId="206" fontId="1" fillId="0" borderId="10" xfId="36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49" fontId="13" fillId="0" borderId="10" xfId="0" applyNumberFormat="1" applyFont="1" applyBorder="1" applyAlignment="1">
      <alignment/>
    </xf>
    <xf numFmtId="206" fontId="13" fillId="0" borderId="10" xfId="36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49" fontId="4" fillId="0" borderId="16" xfId="0" applyNumberFormat="1" applyFont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06" fontId="1" fillId="0" borderId="14" xfId="36" applyNumberFormat="1" applyFont="1" applyBorder="1" applyAlignment="1">
      <alignment horizontal="right"/>
    </xf>
    <xf numFmtId="0" fontId="13" fillId="0" borderId="0" xfId="0" applyFont="1" applyBorder="1" applyAlignment="1">
      <alignment horizontal="center" vertical="center" textRotation="90"/>
    </xf>
    <xf numFmtId="49" fontId="1" fillId="0" borderId="12" xfId="0" applyNumberFormat="1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4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19" fillId="0" borderId="12" xfId="0" applyFont="1" applyBorder="1" applyAlignment="1">
      <alignment/>
    </xf>
    <xf numFmtId="49" fontId="2" fillId="0" borderId="12" xfId="0" applyNumberFormat="1" applyFont="1" applyBorder="1" applyAlignment="1">
      <alignment/>
    </xf>
    <xf numFmtId="0" fontId="20" fillId="0" borderId="12" xfId="0" applyFont="1" applyBorder="1" applyAlignment="1">
      <alignment/>
    </xf>
    <xf numFmtId="49" fontId="21" fillId="0" borderId="12" xfId="0" applyNumberFormat="1" applyFont="1" applyBorder="1" applyAlignment="1">
      <alignment/>
    </xf>
    <xf numFmtId="49" fontId="4" fillId="0" borderId="12" xfId="0" applyNumberFormat="1" applyFont="1" applyFill="1" applyBorder="1" applyAlignment="1">
      <alignment/>
    </xf>
    <xf numFmtId="0" fontId="17" fillId="0" borderId="0" xfId="0" applyFont="1" applyBorder="1" applyAlignment="1">
      <alignment horizontal="center" vertical="center" textRotation="180"/>
    </xf>
    <xf numFmtId="49" fontId="2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textRotation="90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textRotation="180"/>
    </xf>
    <xf numFmtId="0" fontId="5" fillId="0" borderId="21" xfId="0" applyFont="1" applyBorder="1" applyAlignment="1">
      <alignment/>
    </xf>
    <xf numFmtId="0" fontId="5" fillId="0" borderId="10" xfId="0" applyFont="1" applyBorder="1" applyAlignment="1">
      <alignment/>
    </xf>
    <xf numFmtId="2" fontId="5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right" textRotation="180"/>
    </xf>
    <xf numFmtId="0" fontId="1" fillId="0" borderId="0" xfId="0" applyFont="1" applyBorder="1" applyAlignment="1">
      <alignment horizontal="center" vertical="center"/>
    </xf>
    <xf numFmtId="49" fontId="11" fillId="0" borderId="16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206" fontId="1" fillId="0" borderId="16" xfId="36" applyNumberFormat="1" applyFont="1" applyBorder="1" applyAlignment="1">
      <alignment/>
    </xf>
    <xf numFmtId="206" fontId="1" fillId="0" borderId="12" xfId="36" applyNumberFormat="1" applyFont="1" applyBorder="1" applyAlignment="1">
      <alignment/>
    </xf>
    <xf numFmtId="206" fontId="1" fillId="0" borderId="16" xfId="36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2" xfId="0" applyFont="1" applyBorder="1" applyAlignment="1">
      <alignment textRotation="180"/>
    </xf>
    <xf numFmtId="0" fontId="1" fillId="0" borderId="11" xfId="0" applyFont="1" applyBorder="1" applyAlignment="1">
      <alignment textRotation="180"/>
    </xf>
    <xf numFmtId="206" fontId="1" fillId="0" borderId="16" xfId="36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center" vertical="center" textRotation="90"/>
    </xf>
    <xf numFmtId="49" fontId="4" fillId="0" borderId="0" xfId="0" applyNumberFormat="1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49" fontId="79" fillId="0" borderId="12" xfId="0" applyNumberFormat="1" applyFont="1" applyBorder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206" fontId="1" fillId="0" borderId="12" xfId="36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1" fillId="0" borderId="21" xfId="0" applyFont="1" applyFill="1" applyBorder="1" applyAlignment="1">
      <alignment horizontal="center" vertical="center"/>
    </xf>
    <xf numFmtId="49" fontId="79" fillId="0" borderId="16" xfId="0" applyNumberFormat="1" applyFont="1" applyBorder="1" applyAlignment="1">
      <alignment/>
    </xf>
    <xf numFmtId="206" fontId="1" fillId="0" borderId="16" xfId="36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3" fontId="1" fillId="0" borderId="18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left"/>
    </xf>
    <xf numFmtId="49" fontId="79" fillId="0" borderId="11" xfId="0" applyNumberFormat="1" applyFont="1" applyBorder="1" applyAlignment="1">
      <alignment/>
    </xf>
    <xf numFmtId="206" fontId="1" fillId="0" borderId="22" xfId="36" applyNumberFormat="1" applyFont="1" applyBorder="1" applyAlignment="1">
      <alignment horizontal="right"/>
    </xf>
    <xf numFmtId="206" fontId="1" fillId="0" borderId="14" xfId="36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49" fontId="79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206" fontId="1" fillId="0" borderId="17" xfId="36" applyNumberFormat="1" applyFont="1" applyBorder="1" applyAlignment="1">
      <alignment horizontal="center"/>
    </xf>
    <xf numFmtId="49" fontId="80" fillId="0" borderId="12" xfId="0" applyNumberFormat="1" applyFont="1" applyBorder="1" applyAlignment="1">
      <alignment/>
    </xf>
    <xf numFmtId="206" fontId="1" fillId="0" borderId="11" xfId="36" applyNumberFormat="1" applyFont="1" applyBorder="1" applyAlignment="1">
      <alignment/>
    </xf>
    <xf numFmtId="206" fontId="80" fillId="0" borderId="0" xfId="36" applyNumberFormat="1" applyFont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1" fillId="0" borderId="12" xfId="0" applyFont="1" applyBorder="1" applyAlignment="1">
      <alignment horizontal="left" vertical="center"/>
    </xf>
    <xf numFmtId="0" fontId="1" fillId="0" borderId="12" xfId="0" applyFont="1" applyFill="1" applyBorder="1" applyAlignment="1" quotePrefix="1">
      <alignment/>
    </xf>
    <xf numFmtId="0" fontId="11" fillId="0" borderId="12" xfId="0" applyFont="1" applyFill="1" applyBorder="1" applyAlignment="1" quotePrefix="1">
      <alignment/>
    </xf>
    <xf numFmtId="49" fontId="11" fillId="0" borderId="12" xfId="0" applyNumberFormat="1" applyFont="1" applyBorder="1" applyAlignment="1" quotePrefix="1">
      <alignment/>
    </xf>
    <xf numFmtId="49" fontId="1" fillId="0" borderId="12" xfId="0" applyNumberFormat="1" applyFont="1" applyBorder="1" applyAlignment="1" quotePrefix="1">
      <alignment horizontal="left"/>
    </xf>
    <xf numFmtId="0" fontId="1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7" xfId="0" applyFont="1" applyFill="1" applyBorder="1" applyAlignment="1">
      <alignment horizontal="center"/>
    </xf>
    <xf numFmtId="49" fontId="11" fillId="0" borderId="19" xfId="0" applyNumberFormat="1" applyFont="1" applyBorder="1" applyAlignment="1">
      <alignment/>
    </xf>
    <xf numFmtId="49" fontId="11" fillId="0" borderId="18" xfId="0" applyNumberFormat="1" applyFont="1" applyBorder="1" applyAlignment="1">
      <alignment/>
    </xf>
    <xf numFmtId="206" fontId="1" fillId="0" borderId="16" xfId="36" applyNumberFormat="1" applyFont="1" applyBorder="1" applyAlignment="1">
      <alignment horizontal="right"/>
    </xf>
    <xf numFmtId="49" fontId="18" fillId="0" borderId="12" xfId="0" applyNumberFormat="1" applyFont="1" applyBorder="1" applyAlignment="1">
      <alignment/>
    </xf>
    <xf numFmtId="206" fontId="1" fillId="0" borderId="11" xfId="36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0" xfId="0" applyFont="1" applyAlignment="1">
      <alignment/>
    </xf>
    <xf numFmtId="49" fontId="1" fillId="0" borderId="17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3" fontId="14" fillId="0" borderId="17" xfId="36" applyFont="1" applyBorder="1" applyAlignment="1">
      <alignment/>
    </xf>
    <xf numFmtId="0" fontId="1" fillId="0" borderId="17" xfId="0" applyFont="1" applyFill="1" applyBorder="1" applyAlignment="1">
      <alignment/>
    </xf>
    <xf numFmtId="49" fontId="1" fillId="0" borderId="17" xfId="0" applyNumberFormat="1" applyFont="1" applyFill="1" applyBorder="1" applyAlignment="1">
      <alignment/>
    </xf>
    <xf numFmtId="206" fontId="1" fillId="0" borderId="17" xfId="36" applyNumberFormat="1" applyFont="1" applyFill="1" applyBorder="1" applyAlignment="1">
      <alignment horizontal="right"/>
    </xf>
    <xf numFmtId="0" fontId="81" fillId="0" borderId="12" xfId="0" applyFont="1" applyBorder="1" applyAlignment="1">
      <alignment horizontal="center"/>
    </xf>
    <xf numFmtId="206" fontId="81" fillId="0" borderId="0" xfId="36" applyNumberFormat="1" applyFont="1" applyBorder="1" applyAlignment="1">
      <alignment horizontal="center"/>
    </xf>
    <xf numFmtId="0" fontId="81" fillId="0" borderId="12" xfId="0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 textRotation="90"/>
    </xf>
    <xf numFmtId="0" fontId="81" fillId="0" borderId="16" xfId="0" applyFont="1" applyBorder="1" applyAlignment="1">
      <alignment horizontal="center" vertical="center" textRotation="90"/>
    </xf>
    <xf numFmtId="0" fontId="81" fillId="0" borderId="0" xfId="0" applyFont="1" applyBorder="1" applyAlignment="1">
      <alignment horizontal="left"/>
    </xf>
    <xf numFmtId="49" fontId="82" fillId="0" borderId="0" xfId="0" applyNumberFormat="1" applyFont="1" applyBorder="1" applyAlignment="1">
      <alignment horizontal="left"/>
    </xf>
    <xf numFmtId="0" fontId="81" fillId="0" borderId="0" xfId="0" applyFont="1" applyBorder="1" applyAlignment="1">
      <alignment horizontal="center"/>
    </xf>
    <xf numFmtId="0" fontId="81" fillId="0" borderId="0" xfId="0" applyFont="1" applyBorder="1" applyAlignment="1">
      <alignment/>
    </xf>
    <xf numFmtId="49" fontId="81" fillId="0" borderId="0" xfId="0" applyNumberFormat="1" applyFont="1" applyBorder="1" applyAlignment="1">
      <alignment/>
    </xf>
    <xf numFmtId="0" fontId="81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 textRotation="90"/>
    </xf>
    <xf numFmtId="206" fontId="1" fillId="0" borderId="0" xfId="36" applyNumberFormat="1" applyFont="1" applyBorder="1" applyAlignment="1" quotePrefix="1">
      <alignment horizontal="center"/>
    </xf>
    <xf numFmtId="49" fontId="22" fillId="0" borderId="12" xfId="0" applyNumberFormat="1" applyFont="1" applyBorder="1" applyAlignment="1">
      <alignment/>
    </xf>
    <xf numFmtId="49" fontId="4" fillId="0" borderId="12" xfId="0" applyNumberFormat="1" applyFont="1" applyBorder="1" applyAlignment="1" quotePrefix="1">
      <alignment/>
    </xf>
    <xf numFmtId="0" fontId="13" fillId="0" borderId="17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12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left"/>
    </xf>
    <xf numFmtId="3" fontId="13" fillId="0" borderId="12" xfId="0" applyNumberFormat="1" applyFont="1" applyBorder="1" applyAlignment="1">
      <alignment horizontal="center" vertical="center"/>
    </xf>
    <xf numFmtId="0" fontId="81" fillId="0" borderId="12" xfId="0" applyFont="1" applyBorder="1" applyAlignment="1">
      <alignment/>
    </xf>
    <xf numFmtId="49" fontId="81" fillId="0" borderId="12" xfId="0" applyNumberFormat="1" applyFont="1" applyBorder="1" applyAlignment="1">
      <alignment horizontal="left" vertical="center"/>
    </xf>
    <xf numFmtId="49" fontId="81" fillId="0" borderId="12" xfId="0" applyNumberFormat="1" applyFont="1" applyBorder="1" applyAlignment="1">
      <alignment horizontal="left"/>
    </xf>
    <xf numFmtId="3" fontId="8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/>
    </xf>
    <xf numFmtId="0" fontId="83" fillId="0" borderId="13" xfId="0" applyFont="1" applyBorder="1" applyAlignment="1">
      <alignment/>
    </xf>
    <xf numFmtId="0" fontId="83" fillId="0" borderId="11" xfId="0" applyFont="1" applyBorder="1" applyAlignment="1">
      <alignment/>
    </xf>
    <xf numFmtId="0" fontId="83" fillId="0" borderId="15" xfId="0" applyFont="1" applyBorder="1" applyAlignment="1">
      <alignment/>
    </xf>
    <xf numFmtId="49" fontId="4" fillId="0" borderId="16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84" fillId="0" borderId="12" xfId="0" applyNumberFormat="1" applyFont="1" applyBorder="1" applyAlignment="1">
      <alignment/>
    </xf>
    <xf numFmtId="0" fontId="80" fillId="0" borderId="12" xfId="0" applyFont="1" applyBorder="1" applyAlignment="1">
      <alignment horizontal="center"/>
    </xf>
    <xf numFmtId="49" fontId="85" fillId="0" borderId="12" xfId="0" applyNumberFormat="1" applyFont="1" applyBorder="1" applyAlignment="1">
      <alignment/>
    </xf>
    <xf numFmtId="206" fontId="80" fillId="0" borderId="12" xfId="36" applyNumberFormat="1" applyFont="1" applyBorder="1" applyAlignment="1">
      <alignment/>
    </xf>
    <xf numFmtId="0" fontId="80" fillId="0" borderId="12" xfId="0" applyFont="1" applyBorder="1" applyAlignment="1">
      <alignment/>
    </xf>
    <xf numFmtId="49" fontId="1" fillId="0" borderId="17" xfId="0" applyNumberFormat="1" applyFont="1" applyBorder="1" applyAlignment="1">
      <alignment horizontal="left"/>
    </xf>
    <xf numFmtId="0" fontId="81" fillId="0" borderId="11" xfId="0" applyFont="1" applyBorder="1" applyAlignment="1">
      <alignment horizontal="left" vertical="center"/>
    </xf>
    <xf numFmtId="0" fontId="81" fillId="0" borderId="11" xfId="0" applyFont="1" applyBorder="1" applyAlignment="1">
      <alignment horizontal="center"/>
    </xf>
    <xf numFmtId="0" fontId="81" fillId="0" borderId="11" xfId="0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 textRotation="180"/>
    </xf>
    <xf numFmtId="49" fontId="4" fillId="0" borderId="16" xfId="0" applyNumberFormat="1" applyFont="1" applyBorder="1" applyAlignment="1" quotePrefix="1">
      <alignment/>
    </xf>
    <xf numFmtId="206" fontId="1" fillId="0" borderId="0" xfId="36" applyNumberFormat="1" applyFont="1" applyFill="1" applyBorder="1" applyAlignment="1">
      <alignment horizontal="center"/>
    </xf>
    <xf numFmtId="49" fontId="4" fillId="0" borderId="0" xfId="0" applyNumberFormat="1" applyFont="1" applyBorder="1" applyAlignment="1" quotePrefix="1">
      <alignment/>
    </xf>
    <xf numFmtId="0" fontId="13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textRotation="90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/>
    </xf>
    <xf numFmtId="3" fontId="13" fillId="0" borderId="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left"/>
    </xf>
    <xf numFmtId="3" fontId="13" fillId="0" borderId="11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left"/>
    </xf>
    <xf numFmtId="3" fontId="1" fillId="0" borderId="18" xfId="0" applyNumberFormat="1" applyFont="1" applyFill="1" applyBorder="1" applyAlignment="1">
      <alignment/>
    </xf>
    <xf numFmtId="49" fontId="13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 textRotation="180"/>
    </xf>
    <xf numFmtId="206" fontId="1" fillId="0" borderId="0" xfId="0" applyNumberFormat="1" applyFont="1" applyAlignment="1">
      <alignment/>
    </xf>
    <xf numFmtId="206" fontId="86" fillId="0" borderId="17" xfId="36" applyNumberFormat="1" applyFont="1" applyBorder="1" applyAlignment="1">
      <alignment/>
    </xf>
    <xf numFmtId="3" fontId="86" fillId="0" borderId="0" xfId="0" applyNumberFormat="1" applyFont="1" applyBorder="1" applyAlignment="1">
      <alignment horizontal="right"/>
    </xf>
    <xf numFmtId="206" fontId="86" fillId="0" borderId="0" xfId="36" applyNumberFormat="1" applyFont="1" applyBorder="1" applyAlignment="1">
      <alignment horizontal="right"/>
    </xf>
    <xf numFmtId="0" fontId="1" fillId="0" borderId="17" xfId="0" applyFont="1" applyFill="1" applyBorder="1" applyAlignment="1">
      <alignment horizontal="center" vertical="center"/>
    </xf>
    <xf numFmtId="0" fontId="11" fillId="0" borderId="17" xfId="0" applyFont="1" applyBorder="1" applyAlignment="1">
      <alignment/>
    </xf>
    <xf numFmtId="0" fontId="81" fillId="0" borderId="17" xfId="0" applyFont="1" applyBorder="1" applyAlignment="1">
      <alignment/>
    </xf>
    <xf numFmtId="49" fontId="84" fillId="0" borderId="0" xfId="0" applyNumberFormat="1" applyFont="1" applyBorder="1" applyAlignment="1">
      <alignment/>
    </xf>
    <xf numFmtId="3" fontId="81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206" fontId="81" fillId="0" borderId="12" xfId="36" applyNumberFormat="1" applyFont="1" applyBorder="1" applyAlignment="1">
      <alignment horizontal="right"/>
    </xf>
    <xf numFmtId="49" fontId="81" fillId="0" borderId="12" xfId="0" applyNumberFormat="1" applyFont="1" applyBorder="1" applyAlignment="1">
      <alignment/>
    </xf>
    <xf numFmtId="0" fontId="81" fillId="0" borderId="11" xfId="0" applyFont="1" applyBorder="1" applyAlignment="1">
      <alignment horizontal="left"/>
    </xf>
    <xf numFmtId="206" fontId="81" fillId="0" borderId="11" xfId="36" applyNumberFormat="1" applyFont="1" applyBorder="1" applyAlignment="1">
      <alignment horizontal="center"/>
    </xf>
    <xf numFmtId="49" fontId="82" fillId="0" borderId="11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7" xfId="0" applyNumberFormat="1" applyFont="1" applyBorder="1" applyAlignment="1" quotePrefix="1">
      <alignment/>
    </xf>
    <xf numFmtId="206" fontId="1" fillId="0" borderId="17" xfId="36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206" fontId="1" fillId="0" borderId="0" xfId="36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81" fillId="0" borderId="0" xfId="0" applyFont="1" applyAlignment="1">
      <alignment/>
    </xf>
    <xf numFmtId="3" fontId="81" fillId="0" borderId="0" xfId="0" applyNumberFormat="1" applyFont="1" applyBorder="1" applyAlignment="1">
      <alignment/>
    </xf>
    <xf numFmtId="49" fontId="82" fillId="0" borderId="12" xfId="0" applyNumberFormat="1" applyFont="1" applyBorder="1" applyAlignment="1">
      <alignment/>
    </xf>
    <xf numFmtId="49" fontId="87" fillId="0" borderId="0" xfId="0" applyNumberFormat="1" applyFont="1" applyBorder="1" applyAlignment="1">
      <alignment/>
    </xf>
    <xf numFmtId="49" fontId="81" fillId="0" borderId="0" xfId="0" applyNumberFormat="1" applyFont="1" applyBorder="1" applyAlignment="1">
      <alignment horizontal="left" vertical="center"/>
    </xf>
    <xf numFmtId="49" fontId="81" fillId="0" borderId="0" xfId="0" applyNumberFormat="1" applyFont="1" applyBorder="1" applyAlignment="1">
      <alignment horizontal="left"/>
    </xf>
    <xf numFmtId="206" fontId="81" fillId="0" borderId="0" xfId="36" applyNumberFormat="1" applyFont="1" applyBorder="1" applyAlignment="1">
      <alignment horizontal="right"/>
    </xf>
    <xf numFmtId="49" fontId="81" fillId="0" borderId="0" xfId="0" applyNumberFormat="1" applyFont="1" applyBorder="1" applyAlignment="1">
      <alignment horizontal="center"/>
    </xf>
    <xf numFmtId="0" fontId="88" fillId="0" borderId="0" xfId="0" applyFont="1" applyBorder="1" applyAlignment="1">
      <alignment textRotation="180"/>
    </xf>
    <xf numFmtId="206" fontId="9" fillId="0" borderId="0" xfId="36" applyNumberFormat="1" applyFont="1" applyBorder="1" applyAlignment="1">
      <alignment horizontal="right"/>
    </xf>
    <xf numFmtId="0" fontId="1" fillId="0" borderId="17" xfId="0" applyFont="1" applyBorder="1" applyAlignment="1">
      <alignment horizontal="center" vertical="center" textRotation="180"/>
    </xf>
    <xf numFmtId="206" fontId="1" fillId="0" borderId="11" xfId="36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center"/>
    </xf>
    <xf numFmtId="49" fontId="14" fillId="0" borderId="22" xfId="0" applyNumberFormat="1" applyFont="1" applyBorder="1" applyAlignment="1">
      <alignment/>
    </xf>
    <xf numFmtId="49" fontId="15" fillId="0" borderId="11" xfId="0" applyNumberFormat="1" applyFont="1" applyBorder="1" applyAlignment="1">
      <alignment/>
    </xf>
    <xf numFmtId="206" fontId="14" fillId="0" borderId="18" xfId="36" applyNumberFormat="1" applyFont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textRotation="90"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206" fontId="86" fillId="0" borderId="17" xfId="36" applyNumberFormat="1" applyFont="1" applyBorder="1" applyAlignment="1">
      <alignment horizontal="center"/>
    </xf>
    <xf numFmtId="3" fontId="86" fillId="0" borderId="17" xfId="0" applyNumberFormat="1" applyFont="1" applyBorder="1" applyAlignment="1">
      <alignment horizontal="right"/>
    </xf>
    <xf numFmtId="206" fontId="86" fillId="0" borderId="0" xfId="0" applyNumberFormat="1" applyFont="1" applyBorder="1" applyAlignment="1">
      <alignment/>
    </xf>
    <xf numFmtId="206" fontId="86" fillId="0" borderId="0" xfId="36" applyNumberFormat="1" applyFont="1" applyBorder="1" applyAlignment="1">
      <alignment/>
    </xf>
    <xf numFmtId="206" fontId="86" fillId="0" borderId="0" xfId="36" applyNumberFormat="1" applyFont="1" applyBorder="1" applyAlignment="1">
      <alignment/>
    </xf>
    <xf numFmtId="3" fontId="86" fillId="0" borderId="17" xfId="0" applyNumberFormat="1" applyFont="1" applyBorder="1" applyAlignment="1">
      <alignment/>
    </xf>
    <xf numFmtId="206" fontId="86" fillId="0" borderId="0" xfId="36" applyNumberFormat="1" applyFont="1" applyBorder="1" applyAlignment="1">
      <alignment horizontal="center"/>
    </xf>
    <xf numFmtId="206" fontId="86" fillId="0" borderId="0" xfId="36" applyNumberFormat="1" applyFont="1" applyFill="1" applyBorder="1" applyAlignment="1">
      <alignment horizontal="center"/>
    </xf>
    <xf numFmtId="3" fontId="86" fillId="0" borderId="0" xfId="0" applyNumberFormat="1" applyFont="1" applyFill="1" applyBorder="1" applyAlignment="1">
      <alignment/>
    </xf>
    <xf numFmtId="206" fontId="86" fillId="0" borderId="0" xfId="36" applyNumberFormat="1" applyFont="1" applyFill="1" applyBorder="1" applyAlignment="1">
      <alignment horizontal="right"/>
    </xf>
    <xf numFmtId="0" fontId="11" fillId="0" borderId="12" xfId="0" applyFont="1" applyBorder="1" applyAlignment="1">
      <alignment horizontal="center"/>
    </xf>
    <xf numFmtId="49" fontId="89" fillId="0" borderId="12" xfId="0" applyNumberFormat="1" applyFont="1" applyBorder="1" applyAlignment="1">
      <alignment/>
    </xf>
    <xf numFmtId="0" fontId="11" fillId="0" borderId="0" xfId="0" applyFont="1" applyAlignment="1">
      <alignment horizontal="center"/>
    </xf>
    <xf numFmtId="49" fontId="89" fillId="0" borderId="0" xfId="0" applyNumberFormat="1" applyFont="1" applyBorder="1" applyAlignment="1">
      <alignment/>
    </xf>
    <xf numFmtId="49" fontId="11" fillId="0" borderId="16" xfId="0" applyNumberFormat="1" applyFont="1" applyBorder="1" applyAlignment="1">
      <alignment horizontal="left"/>
    </xf>
    <xf numFmtId="49" fontId="89" fillId="0" borderId="16" xfId="0" applyNumberFormat="1" applyFont="1" applyBorder="1" applyAlignment="1">
      <alignment/>
    </xf>
    <xf numFmtId="0" fontId="11" fillId="0" borderId="11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49" fontId="1" fillId="0" borderId="22" xfId="0" applyNumberFormat="1" applyFont="1" applyBorder="1" applyAlignment="1">
      <alignment/>
    </xf>
    <xf numFmtId="49" fontId="11" fillId="0" borderId="11" xfId="0" applyNumberFormat="1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206" fontId="11" fillId="0" borderId="14" xfId="36" applyNumberFormat="1" applyFont="1" applyBorder="1" applyAlignment="1">
      <alignment/>
    </xf>
    <xf numFmtId="206" fontId="11" fillId="0" borderId="14" xfId="36" applyNumberFormat="1" applyFont="1" applyBorder="1" applyAlignment="1">
      <alignment horizontal="center"/>
    </xf>
    <xf numFmtId="206" fontId="11" fillId="0" borderId="12" xfId="36" applyNumberFormat="1" applyFont="1" applyBorder="1" applyAlignment="1">
      <alignment horizontal="center"/>
    </xf>
    <xf numFmtId="43" fontId="11" fillId="0" borderId="12" xfId="36" applyFont="1" applyBorder="1" applyAlignment="1">
      <alignment horizontal="center"/>
    </xf>
    <xf numFmtId="49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17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206" fontId="11" fillId="0" borderId="12" xfId="36" applyNumberFormat="1" applyFont="1" applyBorder="1" applyAlignment="1">
      <alignment/>
    </xf>
    <xf numFmtId="43" fontId="11" fillId="0" borderId="14" xfId="36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206" fontId="11" fillId="0" borderId="11" xfId="36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49" fontId="1" fillId="0" borderId="12" xfId="0" applyNumberFormat="1" applyFont="1" applyBorder="1" applyAlignment="1" quotePrefix="1">
      <alignment/>
    </xf>
    <xf numFmtId="0" fontId="12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206" fontId="90" fillId="0" borderId="0" xfId="36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206" fontId="11" fillId="0" borderId="0" xfId="36" applyNumberFormat="1" applyFont="1" applyBorder="1" applyAlignment="1">
      <alignment horizontal="right"/>
    </xf>
    <xf numFmtId="43" fontId="11" fillId="0" borderId="0" xfId="36" applyFont="1" applyBorder="1" applyAlignment="1">
      <alignment/>
    </xf>
    <xf numFmtId="206" fontId="11" fillId="0" borderId="12" xfId="36" applyNumberFormat="1" applyFont="1" applyBorder="1" applyAlignment="1">
      <alignment/>
    </xf>
    <xf numFmtId="206" fontId="11" fillId="0" borderId="0" xfId="36" applyNumberFormat="1" applyFont="1" applyBorder="1" applyAlignment="1">
      <alignment/>
    </xf>
    <xf numFmtId="0" fontId="11" fillId="0" borderId="18" xfId="0" applyFont="1" applyBorder="1" applyAlignment="1">
      <alignment/>
    </xf>
    <xf numFmtId="49" fontId="23" fillId="0" borderId="0" xfId="0" applyNumberFormat="1" applyFont="1" applyBorder="1" applyAlignment="1">
      <alignment/>
    </xf>
    <xf numFmtId="206" fontId="91" fillId="0" borderId="0" xfId="36" applyNumberFormat="1" applyFont="1" applyBorder="1" applyAlignment="1">
      <alignment/>
    </xf>
    <xf numFmtId="43" fontId="11" fillId="0" borderId="12" xfId="36" applyFont="1" applyBorder="1" applyAlignment="1">
      <alignment/>
    </xf>
    <xf numFmtId="3" fontId="11" fillId="0" borderId="12" xfId="0" applyNumberFormat="1" applyFont="1" applyBorder="1" applyAlignment="1">
      <alignment horizontal="right"/>
    </xf>
    <xf numFmtId="0" fontId="84" fillId="0" borderId="12" xfId="0" applyFont="1" applyBorder="1" applyAlignment="1">
      <alignment/>
    </xf>
    <xf numFmtId="49" fontId="23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11" fillId="0" borderId="10" xfId="0" applyFont="1" applyFill="1" applyBorder="1" applyAlignment="1">
      <alignment horizontal="center"/>
    </xf>
    <xf numFmtId="0" fontId="84" fillId="0" borderId="12" xfId="0" applyFont="1" applyFill="1" applyBorder="1" applyAlignment="1">
      <alignment horizontal="center"/>
    </xf>
    <xf numFmtId="0" fontId="84" fillId="0" borderId="0" xfId="0" applyFont="1" applyBorder="1" applyAlignment="1">
      <alignment/>
    </xf>
    <xf numFmtId="206" fontId="84" fillId="0" borderId="12" xfId="36" applyNumberFormat="1" applyFont="1" applyBorder="1" applyAlignment="1">
      <alignment/>
    </xf>
    <xf numFmtId="0" fontId="84" fillId="0" borderId="12" xfId="0" applyFont="1" applyBorder="1" applyAlignment="1">
      <alignment horizontal="center"/>
    </xf>
    <xf numFmtId="49" fontId="23" fillId="0" borderId="17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206" fontId="11" fillId="0" borderId="10" xfId="36" applyNumberFormat="1" applyFont="1" applyBorder="1" applyAlignment="1">
      <alignment/>
    </xf>
    <xf numFmtId="0" fontId="11" fillId="0" borderId="12" xfId="0" applyFont="1" applyBorder="1" applyAlignment="1" quotePrefix="1">
      <alignment horizontal="center"/>
    </xf>
    <xf numFmtId="206" fontId="11" fillId="0" borderId="16" xfId="36" applyNumberFormat="1" applyFont="1" applyBorder="1" applyAlignment="1">
      <alignment/>
    </xf>
    <xf numFmtId="0" fontId="11" fillId="0" borderId="16" xfId="0" applyFont="1" applyFill="1" applyBorder="1" applyAlignment="1">
      <alignment/>
    </xf>
    <xf numFmtId="49" fontId="11" fillId="0" borderId="12" xfId="0" applyNumberFormat="1" applyFont="1" applyFill="1" applyBorder="1" applyAlignment="1">
      <alignment/>
    </xf>
    <xf numFmtId="206" fontId="11" fillId="0" borderId="16" xfId="36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5" fillId="0" borderId="17" xfId="0" applyFont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0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19" fillId="0" borderId="0" xfId="0" applyFont="1" applyAlignment="1" quotePrefix="1">
      <alignment horizontal="righ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11" fillId="0" borderId="11" xfId="0" applyFont="1" applyFill="1" applyBorder="1" applyAlignment="1">
      <alignment/>
    </xf>
    <xf numFmtId="0" fontId="11" fillId="0" borderId="18" xfId="0" applyFont="1" applyFill="1" applyBorder="1" applyAlignment="1">
      <alignment horizontal="center"/>
    </xf>
    <xf numFmtId="49" fontId="23" fillId="0" borderId="11" xfId="0" applyNumberFormat="1" applyFont="1" applyBorder="1" applyAlignment="1">
      <alignment/>
    </xf>
    <xf numFmtId="0" fontId="15" fillId="0" borderId="11" xfId="0" applyFont="1" applyBorder="1" applyAlignment="1">
      <alignment/>
    </xf>
    <xf numFmtId="43" fontId="84" fillId="0" borderId="12" xfId="36" applyFont="1" applyBorder="1" applyAlignment="1">
      <alignment/>
    </xf>
    <xf numFmtId="0" fontId="8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206" fontId="11" fillId="0" borderId="0" xfId="36" applyNumberFormat="1" applyFont="1" applyBorder="1" applyAlignment="1">
      <alignment/>
    </xf>
    <xf numFmtId="49" fontId="11" fillId="0" borderId="14" xfId="0" applyNumberFormat="1" applyFont="1" applyBorder="1" applyAlignment="1">
      <alignment horizontal="center"/>
    </xf>
    <xf numFmtId="206" fontId="11" fillId="0" borderId="16" xfId="36" applyNumberFormat="1" applyFont="1" applyBorder="1" applyAlignment="1">
      <alignment/>
    </xf>
    <xf numFmtId="43" fontId="11" fillId="0" borderId="0" xfId="36" applyFont="1" applyBorder="1" applyAlignment="1">
      <alignment horizontal="right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84" fillId="0" borderId="0" xfId="0" applyFont="1" applyFill="1" applyBorder="1" applyAlignment="1">
      <alignment horizontal="center"/>
    </xf>
    <xf numFmtId="206" fontId="84" fillId="0" borderId="0" xfId="36" applyNumberFormat="1" applyFont="1" applyBorder="1" applyAlignment="1">
      <alignment/>
    </xf>
    <xf numFmtId="3" fontId="84" fillId="0" borderId="0" xfId="0" applyNumberFormat="1" applyFont="1" applyBorder="1" applyAlignment="1">
      <alignment horizontal="right"/>
    </xf>
    <xf numFmtId="3" fontId="11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 horizontal="center" vertical="center"/>
    </xf>
    <xf numFmtId="49" fontId="85" fillId="0" borderId="0" xfId="0" applyNumberFormat="1" applyFont="1" applyBorder="1" applyAlignment="1">
      <alignment/>
    </xf>
    <xf numFmtId="206" fontId="85" fillId="0" borderId="0" xfId="36" applyNumberFormat="1" applyFont="1" applyBorder="1" applyAlignment="1">
      <alignment/>
    </xf>
    <xf numFmtId="0" fontId="85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85" fillId="0" borderId="0" xfId="0" applyFont="1" applyBorder="1" applyAlignment="1">
      <alignment/>
    </xf>
    <xf numFmtId="206" fontId="4" fillId="0" borderId="0" xfId="36" applyNumberFormat="1" applyFont="1" applyBorder="1" applyAlignment="1">
      <alignment/>
    </xf>
    <xf numFmtId="0" fontId="11" fillId="0" borderId="0" xfId="0" applyFont="1" applyFill="1" applyBorder="1" applyAlignment="1" quotePrefix="1">
      <alignment/>
    </xf>
    <xf numFmtId="49" fontId="11" fillId="0" borderId="0" xfId="0" applyNumberFormat="1" applyFont="1" applyFill="1" applyBorder="1" applyAlignment="1">
      <alignment/>
    </xf>
    <xf numFmtId="0" fontId="84" fillId="0" borderId="12" xfId="0" applyFont="1" applyBorder="1" applyAlignment="1" quotePrefix="1">
      <alignment horizontal="center"/>
    </xf>
    <xf numFmtId="206" fontId="84" fillId="0" borderId="16" xfId="36" applyNumberFormat="1" applyFont="1" applyBorder="1" applyAlignment="1">
      <alignment/>
    </xf>
    <xf numFmtId="0" fontId="84" fillId="0" borderId="14" xfId="0" applyFont="1" applyBorder="1" applyAlignment="1">
      <alignment horizontal="center"/>
    </xf>
    <xf numFmtId="0" fontId="84" fillId="0" borderId="16" xfId="0" applyFont="1" applyFill="1" applyBorder="1" applyAlignment="1">
      <alignment/>
    </xf>
    <xf numFmtId="206" fontId="84" fillId="0" borderId="16" xfId="36" applyNumberFormat="1" applyFont="1" applyFill="1" applyBorder="1" applyAlignment="1">
      <alignment horizontal="right"/>
    </xf>
    <xf numFmtId="49" fontId="11" fillId="0" borderId="0" xfId="0" applyNumberFormat="1" applyFont="1" applyBorder="1" applyAlignment="1" quotePrefix="1">
      <alignment/>
    </xf>
    <xf numFmtId="0" fontId="2" fillId="0" borderId="0" xfId="0" applyFont="1" applyBorder="1" applyAlignment="1">
      <alignment/>
    </xf>
    <xf numFmtId="0" fontId="84" fillId="0" borderId="10" xfId="0" applyFont="1" applyBorder="1" applyAlignment="1">
      <alignment/>
    </xf>
    <xf numFmtId="0" fontId="11" fillId="0" borderId="11" xfId="0" applyFont="1" applyFill="1" applyBorder="1" applyAlignment="1">
      <alignment horizontal="center"/>
    </xf>
    <xf numFmtId="49" fontId="89" fillId="0" borderId="11" xfId="0" applyNumberFormat="1" applyFont="1" applyBorder="1" applyAlignment="1">
      <alignment/>
    </xf>
    <xf numFmtId="0" fontId="2" fillId="0" borderId="0" xfId="0" applyFont="1" applyAlignment="1" quotePrefix="1">
      <alignment horizontal="center"/>
    </xf>
    <xf numFmtId="206" fontId="11" fillId="0" borderId="0" xfId="36" applyNumberFormat="1" applyFont="1" applyBorder="1" applyAlignment="1">
      <alignment horizontal="center"/>
    </xf>
    <xf numFmtId="49" fontId="89" fillId="0" borderId="18" xfId="0" applyNumberFormat="1" applyFont="1" applyBorder="1" applyAlignment="1">
      <alignment/>
    </xf>
    <xf numFmtId="0" fontId="28" fillId="0" borderId="0" xfId="0" applyFont="1" applyAlignment="1" quotePrefix="1">
      <alignment horizontal="righ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9" fillId="0" borderId="15" xfId="0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49" fontId="19" fillId="0" borderId="15" xfId="0" applyNumberFormat="1" applyFont="1" applyBorder="1" applyAlignment="1">
      <alignment horizontal="center"/>
    </xf>
    <xf numFmtId="206" fontId="19" fillId="0" borderId="15" xfId="36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right"/>
    </xf>
    <xf numFmtId="49" fontId="11" fillId="0" borderId="12" xfId="0" applyNumberFormat="1" applyFont="1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84" fillId="0" borderId="12" xfId="0" applyFont="1" applyFill="1" applyBorder="1" applyAlignment="1">
      <alignment/>
    </xf>
    <xf numFmtId="206" fontId="84" fillId="0" borderId="12" xfId="36" applyNumberFormat="1" applyFont="1" applyFill="1" applyBorder="1" applyAlignment="1">
      <alignment horizontal="right"/>
    </xf>
    <xf numFmtId="0" fontId="0" fillId="0" borderId="12" xfId="0" applyFont="1" applyBorder="1" applyAlignment="1">
      <alignment/>
    </xf>
    <xf numFmtId="3" fontId="11" fillId="0" borderId="12" xfId="0" applyNumberFormat="1" applyFont="1" applyFill="1" applyBorder="1" applyAlignment="1">
      <alignment horizontal="center"/>
    </xf>
    <xf numFmtId="206" fontId="11" fillId="0" borderId="11" xfId="36" applyNumberFormat="1" applyFont="1" applyBorder="1" applyAlignment="1">
      <alignment/>
    </xf>
    <xf numFmtId="0" fontId="0" fillId="0" borderId="24" xfId="0" applyBorder="1" applyAlignment="1">
      <alignment/>
    </xf>
    <xf numFmtId="49" fontId="89" fillId="0" borderId="17" xfId="0" applyNumberFormat="1" applyFont="1" applyBorder="1" applyAlignment="1">
      <alignment/>
    </xf>
    <xf numFmtId="206" fontId="11" fillId="0" borderId="17" xfId="36" applyNumberFormat="1" applyFont="1" applyBorder="1" applyAlignment="1">
      <alignment/>
    </xf>
    <xf numFmtId="206" fontId="11" fillId="0" borderId="0" xfId="36" applyNumberFormat="1" applyFont="1" applyFill="1" applyBorder="1" applyAlignment="1">
      <alignment horizontal="right"/>
    </xf>
    <xf numFmtId="0" fontId="11" fillId="0" borderId="26" xfId="0" applyFont="1" applyBorder="1" applyAlignment="1" quotePrefix="1">
      <alignment horizontal="center"/>
    </xf>
    <xf numFmtId="0" fontId="11" fillId="0" borderId="26" xfId="0" applyFont="1" applyBorder="1" applyAlignment="1">
      <alignment/>
    </xf>
    <xf numFmtId="49" fontId="11" fillId="0" borderId="26" xfId="0" applyNumberFormat="1" applyFont="1" applyBorder="1" applyAlignment="1">
      <alignment/>
    </xf>
    <xf numFmtId="43" fontId="11" fillId="0" borderId="26" xfId="36" applyFont="1" applyBorder="1" applyAlignment="1">
      <alignment/>
    </xf>
    <xf numFmtId="0" fontId="11" fillId="0" borderId="26" xfId="0" applyFont="1" applyBorder="1" applyAlignment="1">
      <alignment horizontal="center"/>
    </xf>
    <xf numFmtId="0" fontId="15" fillId="0" borderId="26" xfId="0" applyFont="1" applyBorder="1" applyAlignment="1">
      <alignment/>
    </xf>
    <xf numFmtId="0" fontId="11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206" fontId="11" fillId="0" borderId="12" xfId="36" applyNumberFormat="1" applyFont="1" applyFill="1" applyBorder="1" applyAlignment="1">
      <alignment horizontal="right"/>
    </xf>
    <xf numFmtId="0" fontId="83" fillId="0" borderId="0" xfId="0" applyFont="1" applyBorder="1" applyAlignment="1">
      <alignment/>
    </xf>
    <xf numFmtId="0" fontId="33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206" fontId="19" fillId="0" borderId="0" xfId="36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10" xfId="0" applyFont="1" applyBorder="1" applyAlignment="1">
      <alignment/>
    </xf>
    <xf numFmtId="0" fontId="92" fillId="0" borderId="0" xfId="0" applyFont="1" applyAlignment="1">
      <alignment/>
    </xf>
    <xf numFmtId="49" fontId="84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 textRotation="180"/>
    </xf>
    <xf numFmtId="0" fontId="0" fillId="0" borderId="17" xfId="0" applyBorder="1" applyAlignment="1">
      <alignment/>
    </xf>
    <xf numFmtId="206" fontId="11" fillId="0" borderId="15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180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textRotation="180"/>
    </xf>
    <xf numFmtId="0" fontId="81" fillId="0" borderId="0" xfId="0" applyFont="1" applyBorder="1" applyAlignment="1">
      <alignment horizontal="center" vertical="center" textRotation="180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31" fillId="0" borderId="1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textRotation="180"/>
    </xf>
    <xf numFmtId="0" fontId="24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19</xdr:row>
      <xdr:rowOff>0</xdr:rowOff>
    </xdr:from>
    <xdr:to>
      <xdr:col>17</xdr:col>
      <xdr:colOff>219075</xdr:colOff>
      <xdr:row>19</xdr:row>
      <xdr:rowOff>0</xdr:rowOff>
    </xdr:to>
    <xdr:sp>
      <xdr:nvSpPr>
        <xdr:cNvPr id="1" name="Line 71"/>
        <xdr:cNvSpPr>
          <a:spLocks/>
        </xdr:cNvSpPr>
      </xdr:nvSpPr>
      <xdr:spPr>
        <a:xfrm flipV="1">
          <a:off x="7686675" y="4819650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18</xdr:col>
      <xdr:colOff>19050</xdr:colOff>
      <xdr:row>41</xdr:row>
      <xdr:rowOff>0</xdr:rowOff>
    </xdr:to>
    <xdr:sp>
      <xdr:nvSpPr>
        <xdr:cNvPr id="2" name="Line 76"/>
        <xdr:cNvSpPr>
          <a:spLocks/>
        </xdr:cNvSpPr>
      </xdr:nvSpPr>
      <xdr:spPr>
        <a:xfrm>
          <a:off x="7705725" y="1046797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9</xdr:row>
      <xdr:rowOff>266700</xdr:rowOff>
    </xdr:from>
    <xdr:to>
      <xdr:col>17</xdr:col>
      <xdr:colOff>219075</xdr:colOff>
      <xdr:row>9</xdr:row>
      <xdr:rowOff>266700</xdr:rowOff>
    </xdr:to>
    <xdr:sp>
      <xdr:nvSpPr>
        <xdr:cNvPr id="3" name="Line 77"/>
        <xdr:cNvSpPr>
          <a:spLocks/>
        </xdr:cNvSpPr>
      </xdr:nvSpPr>
      <xdr:spPr>
        <a:xfrm flipV="1">
          <a:off x="7686675" y="2657475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31</xdr:row>
      <xdr:rowOff>0</xdr:rowOff>
    </xdr:from>
    <xdr:to>
      <xdr:col>18</xdr:col>
      <xdr:colOff>19050</xdr:colOff>
      <xdr:row>31</xdr:row>
      <xdr:rowOff>0</xdr:rowOff>
    </xdr:to>
    <xdr:sp>
      <xdr:nvSpPr>
        <xdr:cNvPr id="4" name="Line 71"/>
        <xdr:cNvSpPr>
          <a:spLocks/>
        </xdr:cNvSpPr>
      </xdr:nvSpPr>
      <xdr:spPr>
        <a:xfrm flipV="1">
          <a:off x="7658100" y="7953375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59</xdr:row>
      <xdr:rowOff>9525</xdr:rowOff>
    </xdr:from>
    <xdr:to>
      <xdr:col>18</xdr:col>
      <xdr:colOff>0</xdr:colOff>
      <xdr:row>59</xdr:row>
      <xdr:rowOff>9525</xdr:rowOff>
    </xdr:to>
    <xdr:sp>
      <xdr:nvSpPr>
        <xdr:cNvPr id="5" name="Line 76"/>
        <xdr:cNvSpPr>
          <a:spLocks/>
        </xdr:cNvSpPr>
      </xdr:nvSpPr>
      <xdr:spPr>
        <a:xfrm>
          <a:off x="7677150" y="1512570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85</xdr:row>
      <xdr:rowOff>285750</xdr:rowOff>
    </xdr:from>
    <xdr:to>
      <xdr:col>17</xdr:col>
      <xdr:colOff>209550</xdr:colOff>
      <xdr:row>85</xdr:row>
      <xdr:rowOff>285750</xdr:rowOff>
    </xdr:to>
    <xdr:sp>
      <xdr:nvSpPr>
        <xdr:cNvPr id="6" name="Line 76"/>
        <xdr:cNvSpPr>
          <a:spLocks/>
        </xdr:cNvSpPr>
      </xdr:nvSpPr>
      <xdr:spPr>
        <a:xfrm>
          <a:off x="7658100" y="2227897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67</xdr:row>
      <xdr:rowOff>9525</xdr:rowOff>
    </xdr:from>
    <xdr:to>
      <xdr:col>18</xdr:col>
      <xdr:colOff>0</xdr:colOff>
      <xdr:row>67</xdr:row>
      <xdr:rowOff>9525</xdr:rowOff>
    </xdr:to>
    <xdr:sp>
      <xdr:nvSpPr>
        <xdr:cNvPr id="7" name="Line 76"/>
        <xdr:cNvSpPr>
          <a:spLocks/>
        </xdr:cNvSpPr>
      </xdr:nvSpPr>
      <xdr:spPr>
        <a:xfrm>
          <a:off x="7677150" y="1718310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48</xdr:row>
      <xdr:rowOff>266700</xdr:rowOff>
    </xdr:from>
    <xdr:to>
      <xdr:col>18</xdr:col>
      <xdr:colOff>0</xdr:colOff>
      <xdr:row>48</xdr:row>
      <xdr:rowOff>266700</xdr:rowOff>
    </xdr:to>
    <xdr:sp>
      <xdr:nvSpPr>
        <xdr:cNvPr id="8" name="Line 76"/>
        <xdr:cNvSpPr>
          <a:spLocks/>
        </xdr:cNvSpPr>
      </xdr:nvSpPr>
      <xdr:spPr>
        <a:xfrm>
          <a:off x="7667625" y="1244917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72</xdr:row>
      <xdr:rowOff>266700</xdr:rowOff>
    </xdr:from>
    <xdr:to>
      <xdr:col>18</xdr:col>
      <xdr:colOff>0</xdr:colOff>
      <xdr:row>72</xdr:row>
      <xdr:rowOff>266700</xdr:rowOff>
    </xdr:to>
    <xdr:sp>
      <xdr:nvSpPr>
        <xdr:cNvPr id="9" name="Line 60"/>
        <xdr:cNvSpPr>
          <a:spLocks/>
        </xdr:cNvSpPr>
      </xdr:nvSpPr>
      <xdr:spPr>
        <a:xfrm>
          <a:off x="7677150" y="1869757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10</xdr:row>
      <xdr:rowOff>266700</xdr:rowOff>
    </xdr:from>
    <xdr:to>
      <xdr:col>17</xdr:col>
      <xdr:colOff>247650</xdr:colOff>
      <xdr:row>10</xdr:row>
      <xdr:rowOff>266700</xdr:rowOff>
    </xdr:to>
    <xdr:sp>
      <xdr:nvSpPr>
        <xdr:cNvPr id="1" name="Line 864"/>
        <xdr:cNvSpPr>
          <a:spLocks/>
        </xdr:cNvSpPr>
      </xdr:nvSpPr>
      <xdr:spPr>
        <a:xfrm>
          <a:off x="7143750" y="295275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19</xdr:row>
      <xdr:rowOff>266700</xdr:rowOff>
    </xdr:from>
    <xdr:to>
      <xdr:col>17</xdr:col>
      <xdr:colOff>247650</xdr:colOff>
      <xdr:row>19</xdr:row>
      <xdr:rowOff>266700</xdr:rowOff>
    </xdr:to>
    <xdr:sp>
      <xdr:nvSpPr>
        <xdr:cNvPr id="2" name="Line 864"/>
        <xdr:cNvSpPr>
          <a:spLocks/>
        </xdr:cNvSpPr>
      </xdr:nvSpPr>
      <xdr:spPr>
        <a:xfrm>
          <a:off x="7143750" y="520065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28</xdr:row>
      <xdr:rowOff>266700</xdr:rowOff>
    </xdr:from>
    <xdr:to>
      <xdr:col>17</xdr:col>
      <xdr:colOff>247650</xdr:colOff>
      <xdr:row>28</xdr:row>
      <xdr:rowOff>266700</xdr:rowOff>
    </xdr:to>
    <xdr:sp>
      <xdr:nvSpPr>
        <xdr:cNvPr id="3" name="Line 864"/>
        <xdr:cNvSpPr>
          <a:spLocks/>
        </xdr:cNvSpPr>
      </xdr:nvSpPr>
      <xdr:spPr>
        <a:xfrm>
          <a:off x="7143750" y="766762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36</xdr:row>
      <xdr:rowOff>266700</xdr:rowOff>
    </xdr:from>
    <xdr:to>
      <xdr:col>17</xdr:col>
      <xdr:colOff>247650</xdr:colOff>
      <xdr:row>36</xdr:row>
      <xdr:rowOff>266700</xdr:rowOff>
    </xdr:to>
    <xdr:sp>
      <xdr:nvSpPr>
        <xdr:cNvPr id="4" name="Line 864"/>
        <xdr:cNvSpPr>
          <a:spLocks/>
        </xdr:cNvSpPr>
      </xdr:nvSpPr>
      <xdr:spPr>
        <a:xfrm>
          <a:off x="7143750" y="9715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43</xdr:row>
      <xdr:rowOff>266700</xdr:rowOff>
    </xdr:from>
    <xdr:to>
      <xdr:col>17</xdr:col>
      <xdr:colOff>247650</xdr:colOff>
      <xdr:row>43</xdr:row>
      <xdr:rowOff>266700</xdr:rowOff>
    </xdr:to>
    <xdr:sp>
      <xdr:nvSpPr>
        <xdr:cNvPr id="5" name="Line 864"/>
        <xdr:cNvSpPr>
          <a:spLocks/>
        </xdr:cNvSpPr>
      </xdr:nvSpPr>
      <xdr:spPr>
        <a:xfrm>
          <a:off x="7143750" y="1147762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55</xdr:row>
      <xdr:rowOff>266700</xdr:rowOff>
    </xdr:from>
    <xdr:to>
      <xdr:col>17</xdr:col>
      <xdr:colOff>247650</xdr:colOff>
      <xdr:row>55</xdr:row>
      <xdr:rowOff>266700</xdr:rowOff>
    </xdr:to>
    <xdr:sp>
      <xdr:nvSpPr>
        <xdr:cNvPr id="6" name="Line 864"/>
        <xdr:cNvSpPr>
          <a:spLocks/>
        </xdr:cNvSpPr>
      </xdr:nvSpPr>
      <xdr:spPr>
        <a:xfrm>
          <a:off x="7143750" y="1452562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48</xdr:row>
      <xdr:rowOff>266700</xdr:rowOff>
    </xdr:from>
    <xdr:to>
      <xdr:col>17</xdr:col>
      <xdr:colOff>247650</xdr:colOff>
      <xdr:row>48</xdr:row>
      <xdr:rowOff>266700</xdr:rowOff>
    </xdr:to>
    <xdr:sp>
      <xdr:nvSpPr>
        <xdr:cNvPr id="7" name="Line 864"/>
        <xdr:cNvSpPr>
          <a:spLocks/>
        </xdr:cNvSpPr>
      </xdr:nvSpPr>
      <xdr:spPr>
        <a:xfrm>
          <a:off x="7143750" y="1265872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0</xdr:rowOff>
    </xdr:from>
    <xdr:to>
      <xdr:col>17</xdr:col>
      <xdr:colOff>247650</xdr:colOff>
      <xdr:row>11</xdr:row>
      <xdr:rowOff>0</xdr:rowOff>
    </xdr:to>
    <xdr:sp>
      <xdr:nvSpPr>
        <xdr:cNvPr id="1" name="Line 864"/>
        <xdr:cNvSpPr>
          <a:spLocks/>
        </xdr:cNvSpPr>
      </xdr:nvSpPr>
      <xdr:spPr>
        <a:xfrm>
          <a:off x="6753225" y="276225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18</xdr:row>
      <xdr:rowOff>0</xdr:rowOff>
    </xdr:from>
    <xdr:to>
      <xdr:col>17</xdr:col>
      <xdr:colOff>247650</xdr:colOff>
      <xdr:row>18</xdr:row>
      <xdr:rowOff>0</xdr:rowOff>
    </xdr:to>
    <xdr:sp>
      <xdr:nvSpPr>
        <xdr:cNvPr id="2" name="Line 864"/>
        <xdr:cNvSpPr>
          <a:spLocks/>
        </xdr:cNvSpPr>
      </xdr:nvSpPr>
      <xdr:spPr>
        <a:xfrm>
          <a:off x="6734175" y="4619625"/>
          <a:ext cx="3095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17</xdr:col>
      <xdr:colOff>247650</xdr:colOff>
      <xdr:row>15</xdr:row>
      <xdr:rowOff>0</xdr:rowOff>
    </xdr:to>
    <xdr:sp>
      <xdr:nvSpPr>
        <xdr:cNvPr id="3" name="Line 864"/>
        <xdr:cNvSpPr>
          <a:spLocks/>
        </xdr:cNvSpPr>
      </xdr:nvSpPr>
      <xdr:spPr>
        <a:xfrm>
          <a:off x="6753225" y="383857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10</xdr:row>
      <xdr:rowOff>266700</xdr:rowOff>
    </xdr:from>
    <xdr:to>
      <xdr:col>18</xdr:col>
      <xdr:colOff>9525</xdr:colOff>
      <xdr:row>10</xdr:row>
      <xdr:rowOff>266700</xdr:rowOff>
    </xdr:to>
    <xdr:sp>
      <xdr:nvSpPr>
        <xdr:cNvPr id="1" name="Line 864"/>
        <xdr:cNvSpPr>
          <a:spLocks/>
        </xdr:cNvSpPr>
      </xdr:nvSpPr>
      <xdr:spPr>
        <a:xfrm>
          <a:off x="6791325" y="317182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9525</xdr:rowOff>
    </xdr:from>
    <xdr:to>
      <xdr:col>17</xdr:col>
      <xdr:colOff>247650</xdr:colOff>
      <xdr:row>11</xdr:row>
      <xdr:rowOff>9525</xdr:rowOff>
    </xdr:to>
    <xdr:sp>
      <xdr:nvSpPr>
        <xdr:cNvPr id="1" name="Line 864"/>
        <xdr:cNvSpPr>
          <a:spLocks/>
        </xdr:cNvSpPr>
      </xdr:nvSpPr>
      <xdr:spPr>
        <a:xfrm>
          <a:off x="6753225" y="269557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26</xdr:row>
      <xdr:rowOff>266700</xdr:rowOff>
    </xdr:from>
    <xdr:to>
      <xdr:col>17</xdr:col>
      <xdr:colOff>200025</xdr:colOff>
      <xdr:row>27</xdr:row>
      <xdr:rowOff>0</xdr:rowOff>
    </xdr:to>
    <xdr:sp>
      <xdr:nvSpPr>
        <xdr:cNvPr id="2" name="Line 864"/>
        <xdr:cNvSpPr>
          <a:spLocks/>
        </xdr:cNvSpPr>
      </xdr:nvSpPr>
      <xdr:spPr>
        <a:xfrm flipV="1">
          <a:off x="6800850" y="7124700"/>
          <a:ext cx="29908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285750</xdr:rowOff>
    </xdr:from>
    <xdr:to>
      <xdr:col>17</xdr:col>
      <xdr:colOff>219075</xdr:colOff>
      <xdr:row>13</xdr:row>
      <xdr:rowOff>285750</xdr:rowOff>
    </xdr:to>
    <xdr:sp>
      <xdr:nvSpPr>
        <xdr:cNvPr id="3" name="Line 864"/>
        <xdr:cNvSpPr>
          <a:spLocks/>
        </xdr:cNvSpPr>
      </xdr:nvSpPr>
      <xdr:spPr>
        <a:xfrm>
          <a:off x="6762750" y="354330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33</xdr:row>
      <xdr:rowOff>0</xdr:rowOff>
    </xdr:from>
    <xdr:to>
      <xdr:col>17</xdr:col>
      <xdr:colOff>247650</xdr:colOff>
      <xdr:row>33</xdr:row>
      <xdr:rowOff>0</xdr:rowOff>
    </xdr:to>
    <xdr:sp>
      <xdr:nvSpPr>
        <xdr:cNvPr id="4" name="Line 864"/>
        <xdr:cNvSpPr>
          <a:spLocks/>
        </xdr:cNvSpPr>
      </xdr:nvSpPr>
      <xdr:spPr>
        <a:xfrm flipV="1">
          <a:off x="6800850" y="87630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38</xdr:row>
      <xdr:rowOff>0</xdr:rowOff>
    </xdr:from>
    <xdr:to>
      <xdr:col>17</xdr:col>
      <xdr:colOff>209550</xdr:colOff>
      <xdr:row>38</xdr:row>
      <xdr:rowOff>0</xdr:rowOff>
    </xdr:to>
    <xdr:sp>
      <xdr:nvSpPr>
        <xdr:cNvPr id="5" name="Line 864"/>
        <xdr:cNvSpPr>
          <a:spLocks/>
        </xdr:cNvSpPr>
      </xdr:nvSpPr>
      <xdr:spPr>
        <a:xfrm flipV="1">
          <a:off x="6800850" y="10096500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19</xdr:row>
      <xdr:rowOff>9525</xdr:rowOff>
    </xdr:from>
    <xdr:to>
      <xdr:col>17</xdr:col>
      <xdr:colOff>190500</xdr:colOff>
      <xdr:row>19</xdr:row>
      <xdr:rowOff>9525</xdr:rowOff>
    </xdr:to>
    <xdr:sp>
      <xdr:nvSpPr>
        <xdr:cNvPr id="6" name="Line 864"/>
        <xdr:cNvSpPr>
          <a:spLocks/>
        </xdr:cNvSpPr>
      </xdr:nvSpPr>
      <xdr:spPr>
        <a:xfrm flipV="1">
          <a:off x="6791325" y="488632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19050</xdr:rowOff>
    </xdr:from>
    <xdr:to>
      <xdr:col>4</xdr:col>
      <xdr:colOff>161925</xdr:colOff>
      <xdr:row>21</xdr:row>
      <xdr:rowOff>9525</xdr:rowOff>
    </xdr:to>
    <xdr:sp>
      <xdr:nvSpPr>
        <xdr:cNvPr id="7" name="วงเล็บปีกกาขวา 12"/>
        <xdr:cNvSpPr>
          <a:spLocks/>
        </xdr:cNvSpPr>
      </xdr:nvSpPr>
      <xdr:spPr>
        <a:xfrm>
          <a:off x="5048250" y="4610100"/>
          <a:ext cx="161925" cy="847725"/>
        </a:xfrm>
        <a:prstGeom prst="rightBrace">
          <a:avLst>
            <a:gd name="adj1" fmla="val -48291"/>
            <a:gd name="adj2" fmla="val -3125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733425</xdr:colOff>
      <xdr:row>10</xdr:row>
      <xdr:rowOff>266700</xdr:rowOff>
    </xdr:from>
    <xdr:to>
      <xdr:col>17</xdr:col>
      <xdr:colOff>247650</xdr:colOff>
      <xdr:row>10</xdr:row>
      <xdr:rowOff>266700</xdr:rowOff>
    </xdr:to>
    <xdr:sp>
      <xdr:nvSpPr>
        <xdr:cNvPr id="1" name="Line 864"/>
        <xdr:cNvSpPr>
          <a:spLocks/>
        </xdr:cNvSpPr>
      </xdr:nvSpPr>
      <xdr:spPr>
        <a:xfrm>
          <a:off x="6705600" y="2867025"/>
          <a:ext cx="3133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15</xdr:row>
      <xdr:rowOff>276225</xdr:rowOff>
    </xdr:from>
    <xdr:to>
      <xdr:col>18</xdr:col>
      <xdr:colOff>19050</xdr:colOff>
      <xdr:row>16</xdr:row>
      <xdr:rowOff>0</xdr:rowOff>
    </xdr:to>
    <xdr:sp>
      <xdr:nvSpPr>
        <xdr:cNvPr id="2" name="Line 864"/>
        <xdr:cNvSpPr>
          <a:spLocks/>
        </xdr:cNvSpPr>
      </xdr:nvSpPr>
      <xdr:spPr>
        <a:xfrm flipV="1">
          <a:off x="9077325" y="40957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266700</xdr:rowOff>
    </xdr:from>
    <xdr:to>
      <xdr:col>17</xdr:col>
      <xdr:colOff>247650</xdr:colOff>
      <xdr:row>10</xdr:row>
      <xdr:rowOff>266700</xdr:rowOff>
    </xdr:to>
    <xdr:sp>
      <xdr:nvSpPr>
        <xdr:cNvPr id="1" name="Line 864"/>
        <xdr:cNvSpPr>
          <a:spLocks/>
        </xdr:cNvSpPr>
      </xdr:nvSpPr>
      <xdr:spPr>
        <a:xfrm>
          <a:off x="7477125" y="310515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17</xdr:row>
      <xdr:rowOff>0</xdr:rowOff>
    </xdr:from>
    <xdr:to>
      <xdr:col>18</xdr:col>
      <xdr:colOff>19050</xdr:colOff>
      <xdr:row>17</xdr:row>
      <xdr:rowOff>0</xdr:rowOff>
    </xdr:to>
    <xdr:sp>
      <xdr:nvSpPr>
        <xdr:cNvPr id="2" name="Line 864"/>
        <xdr:cNvSpPr>
          <a:spLocks/>
        </xdr:cNvSpPr>
      </xdr:nvSpPr>
      <xdr:spPr>
        <a:xfrm flipV="1">
          <a:off x="7496175" y="464820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35</xdr:row>
      <xdr:rowOff>266700</xdr:rowOff>
    </xdr:from>
    <xdr:to>
      <xdr:col>17</xdr:col>
      <xdr:colOff>247650</xdr:colOff>
      <xdr:row>35</xdr:row>
      <xdr:rowOff>266700</xdr:rowOff>
    </xdr:to>
    <xdr:sp>
      <xdr:nvSpPr>
        <xdr:cNvPr id="3" name="Line 864"/>
        <xdr:cNvSpPr>
          <a:spLocks/>
        </xdr:cNvSpPr>
      </xdr:nvSpPr>
      <xdr:spPr>
        <a:xfrm>
          <a:off x="7496175" y="97155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266700</xdr:rowOff>
    </xdr:from>
    <xdr:to>
      <xdr:col>17</xdr:col>
      <xdr:colOff>247650</xdr:colOff>
      <xdr:row>10</xdr:row>
      <xdr:rowOff>266700</xdr:rowOff>
    </xdr:to>
    <xdr:sp>
      <xdr:nvSpPr>
        <xdr:cNvPr id="1" name="Line 864"/>
        <xdr:cNvSpPr>
          <a:spLocks/>
        </xdr:cNvSpPr>
      </xdr:nvSpPr>
      <xdr:spPr>
        <a:xfrm>
          <a:off x="7010400" y="310515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11</xdr:row>
      <xdr:rowOff>0</xdr:rowOff>
    </xdr:from>
    <xdr:to>
      <xdr:col>17</xdr:col>
      <xdr:colOff>209550</xdr:colOff>
      <xdr:row>11</xdr:row>
      <xdr:rowOff>0</xdr:rowOff>
    </xdr:to>
    <xdr:sp>
      <xdr:nvSpPr>
        <xdr:cNvPr id="1" name="Line 864"/>
        <xdr:cNvSpPr>
          <a:spLocks/>
        </xdr:cNvSpPr>
      </xdr:nvSpPr>
      <xdr:spPr>
        <a:xfrm flipV="1">
          <a:off x="7105650" y="325755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266700</xdr:rowOff>
    </xdr:from>
    <xdr:to>
      <xdr:col>17</xdr:col>
      <xdr:colOff>247650</xdr:colOff>
      <xdr:row>10</xdr:row>
      <xdr:rowOff>266700</xdr:rowOff>
    </xdr:to>
    <xdr:sp>
      <xdr:nvSpPr>
        <xdr:cNvPr id="1" name="Line 864"/>
        <xdr:cNvSpPr>
          <a:spLocks/>
        </xdr:cNvSpPr>
      </xdr:nvSpPr>
      <xdr:spPr>
        <a:xfrm>
          <a:off x="7353300" y="3105150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17</xdr:row>
      <xdr:rowOff>0</xdr:rowOff>
    </xdr:from>
    <xdr:to>
      <xdr:col>18</xdr:col>
      <xdr:colOff>19050</xdr:colOff>
      <xdr:row>17</xdr:row>
      <xdr:rowOff>0</xdr:rowOff>
    </xdr:to>
    <xdr:sp>
      <xdr:nvSpPr>
        <xdr:cNvPr id="2" name="Line 864"/>
        <xdr:cNvSpPr>
          <a:spLocks/>
        </xdr:cNvSpPr>
      </xdr:nvSpPr>
      <xdr:spPr>
        <a:xfrm flipV="1">
          <a:off x="7372350" y="4772025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266700</xdr:rowOff>
    </xdr:from>
    <xdr:to>
      <xdr:col>17</xdr:col>
      <xdr:colOff>247650</xdr:colOff>
      <xdr:row>10</xdr:row>
      <xdr:rowOff>266700</xdr:rowOff>
    </xdr:to>
    <xdr:sp>
      <xdr:nvSpPr>
        <xdr:cNvPr id="1" name="Line 864"/>
        <xdr:cNvSpPr>
          <a:spLocks/>
        </xdr:cNvSpPr>
      </xdr:nvSpPr>
      <xdr:spPr>
        <a:xfrm>
          <a:off x="7162800" y="3248025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249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5" name="Line 9"/>
        <xdr:cNvSpPr>
          <a:spLocks/>
        </xdr:cNvSpPr>
      </xdr:nvSpPr>
      <xdr:spPr>
        <a:xfrm flipV="1">
          <a:off x="0" y="249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6" name="Line 10"/>
        <xdr:cNvSpPr>
          <a:spLocks/>
        </xdr:cNvSpPr>
      </xdr:nvSpPr>
      <xdr:spPr>
        <a:xfrm>
          <a:off x="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7" name="Line 11"/>
        <xdr:cNvSpPr>
          <a:spLocks/>
        </xdr:cNvSpPr>
      </xdr:nvSpPr>
      <xdr:spPr>
        <a:xfrm>
          <a:off x="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8" name="Line 12"/>
        <xdr:cNvSpPr>
          <a:spLocks/>
        </xdr:cNvSpPr>
      </xdr:nvSpPr>
      <xdr:spPr>
        <a:xfrm>
          <a:off x="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9" name="Line 13"/>
        <xdr:cNvSpPr>
          <a:spLocks/>
        </xdr:cNvSpPr>
      </xdr:nvSpPr>
      <xdr:spPr>
        <a:xfrm flipV="1">
          <a:off x="0" y="249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10" name="Line 14"/>
        <xdr:cNvSpPr>
          <a:spLocks/>
        </xdr:cNvSpPr>
      </xdr:nvSpPr>
      <xdr:spPr>
        <a:xfrm>
          <a:off x="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11" name="Line 16"/>
        <xdr:cNvSpPr>
          <a:spLocks/>
        </xdr:cNvSpPr>
      </xdr:nvSpPr>
      <xdr:spPr>
        <a:xfrm>
          <a:off x="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178</xdr:row>
      <xdr:rowOff>276225</xdr:rowOff>
    </xdr:from>
    <xdr:to>
      <xdr:col>9</xdr:col>
      <xdr:colOff>0</xdr:colOff>
      <xdr:row>178</xdr:row>
      <xdr:rowOff>276225</xdr:rowOff>
    </xdr:to>
    <xdr:sp>
      <xdr:nvSpPr>
        <xdr:cNvPr id="12" name="Line 83"/>
        <xdr:cNvSpPr>
          <a:spLocks/>
        </xdr:cNvSpPr>
      </xdr:nvSpPr>
      <xdr:spPr>
        <a:xfrm>
          <a:off x="7267575" y="50701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183</xdr:row>
      <xdr:rowOff>19050</xdr:rowOff>
    </xdr:from>
    <xdr:to>
      <xdr:col>10</xdr:col>
      <xdr:colOff>19050</xdr:colOff>
      <xdr:row>183</xdr:row>
      <xdr:rowOff>19050</xdr:rowOff>
    </xdr:to>
    <xdr:sp>
      <xdr:nvSpPr>
        <xdr:cNvPr id="13" name="Line 84"/>
        <xdr:cNvSpPr>
          <a:spLocks/>
        </xdr:cNvSpPr>
      </xdr:nvSpPr>
      <xdr:spPr>
        <a:xfrm>
          <a:off x="7543800" y="51920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216</xdr:row>
      <xdr:rowOff>0</xdr:rowOff>
    </xdr:from>
    <xdr:to>
      <xdr:col>8</xdr:col>
      <xdr:colOff>257175</xdr:colOff>
      <xdr:row>216</xdr:row>
      <xdr:rowOff>0</xdr:rowOff>
    </xdr:to>
    <xdr:sp>
      <xdr:nvSpPr>
        <xdr:cNvPr id="14" name="Line 85"/>
        <xdr:cNvSpPr>
          <a:spLocks/>
        </xdr:cNvSpPr>
      </xdr:nvSpPr>
      <xdr:spPr>
        <a:xfrm>
          <a:off x="6991350" y="615219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15" name="Line 505"/>
        <xdr:cNvSpPr>
          <a:spLocks/>
        </xdr:cNvSpPr>
      </xdr:nvSpPr>
      <xdr:spPr>
        <a:xfrm flipV="1">
          <a:off x="6753225" y="1899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182</xdr:row>
      <xdr:rowOff>285750</xdr:rowOff>
    </xdr:from>
    <xdr:to>
      <xdr:col>15</xdr:col>
      <xdr:colOff>9525</xdr:colOff>
      <xdr:row>182</xdr:row>
      <xdr:rowOff>285750</xdr:rowOff>
    </xdr:to>
    <xdr:sp>
      <xdr:nvSpPr>
        <xdr:cNvPr id="16" name="Line 512"/>
        <xdr:cNvSpPr>
          <a:spLocks/>
        </xdr:cNvSpPr>
      </xdr:nvSpPr>
      <xdr:spPr>
        <a:xfrm>
          <a:off x="8820150" y="51892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188</xdr:row>
      <xdr:rowOff>0</xdr:rowOff>
    </xdr:from>
    <xdr:to>
      <xdr:col>12</xdr:col>
      <xdr:colOff>9525</xdr:colOff>
      <xdr:row>188</xdr:row>
      <xdr:rowOff>0</xdr:rowOff>
    </xdr:to>
    <xdr:sp>
      <xdr:nvSpPr>
        <xdr:cNvPr id="17" name="Line 514"/>
        <xdr:cNvSpPr>
          <a:spLocks/>
        </xdr:cNvSpPr>
      </xdr:nvSpPr>
      <xdr:spPr>
        <a:xfrm flipV="1">
          <a:off x="7515225" y="533781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183</xdr:row>
      <xdr:rowOff>0</xdr:rowOff>
    </xdr:from>
    <xdr:to>
      <xdr:col>16</xdr:col>
      <xdr:colOff>9525</xdr:colOff>
      <xdr:row>183</xdr:row>
      <xdr:rowOff>0</xdr:rowOff>
    </xdr:to>
    <xdr:sp>
      <xdr:nvSpPr>
        <xdr:cNvPr id="18" name="Line 515"/>
        <xdr:cNvSpPr>
          <a:spLocks/>
        </xdr:cNvSpPr>
      </xdr:nvSpPr>
      <xdr:spPr>
        <a:xfrm>
          <a:off x="9077325" y="519017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257175</xdr:colOff>
      <xdr:row>182</xdr:row>
      <xdr:rowOff>285750</xdr:rowOff>
    </xdr:from>
    <xdr:to>
      <xdr:col>12</xdr:col>
      <xdr:colOff>257175</xdr:colOff>
      <xdr:row>182</xdr:row>
      <xdr:rowOff>285750</xdr:rowOff>
    </xdr:to>
    <xdr:sp>
      <xdr:nvSpPr>
        <xdr:cNvPr id="19" name="Line 516"/>
        <xdr:cNvSpPr>
          <a:spLocks/>
        </xdr:cNvSpPr>
      </xdr:nvSpPr>
      <xdr:spPr>
        <a:xfrm>
          <a:off x="8296275" y="51892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657225</xdr:colOff>
      <xdr:row>178</xdr:row>
      <xdr:rowOff>276225</xdr:rowOff>
    </xdr:from>
    <xdr:to>
      <xdr:col>6</xdr:col>
      <xdr:colOff>238125</xdr:colOff>
      <xdr:row>178</xdr:row>
      <xdr:rowOff>276225</xdr:rowOff>
    </xdr:to>
    <xdr:sp>
      <xdr:nvSpPr>
        <xdr:cNvPr id="20" name="Line 517"/>
        <xdr:cNvSpPr>
          <a:spLocks/>
        </xdr:cNvSpPr>
      </xdr:nvSpPr>
      <xdr:spPr>
        <a:xfrm>
          <a:off x="6734175" y="50701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247650</xdr:colOff>
      <xdr:row>178</xdr:row>
      <xdr:rowOff>276225</xdr:rowOff>
    </xdr:from>
    <xdr:to>
      <xdr:col>16</xdr:col>
      <xdr:colOff>247650</xdr:colOff>
      <xdr:row>178</xdr:row>
      <xdr:rowOff>276225</xdr:rowOff>
    </xdr:to>
    <xdr:sp>
      <xdr:nvSpPr>
        <xdr:cNvPr id="21" name="Line 518"/>
        <xdr:cNvSpPr>
          <a:spLocks/>
        </xdr:cNvSpPr>
      </xdr:nvSpPr>
      <xdr:spPr>
        <a:xfrm>
          <a:off x="9315450" y="50701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613</xdr:row>
      <xdr:rowOff>266700</xdr:rowOff>
    </xdr:from>
    <xdr:to>
      <xdr:col>6</xdr:col>
      <xdr:colOff>0</xdr:colOff>
      <xdr:row>613</xdr:row>
      <xdr:rowOff>266700</xdr:rowOff>
    </xdr:to>
    <xdr:sp>
      <xdr:nvSpPr>
        <xdr:cNvPr id="22" name="Line 577"/>
        <xdr:cNvSpPr>
          <a:spLocks/>
        </xdr:cNvSpPr>
      </xdr:nvSpPr>
      <xdr:spPr>
        <a:xfrm>
          <a:off x="6753225" y="1640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250</xdr:row>
      <xdr:rowOff>285750</xdr:rowOff>
    </xdr:from>
    <xdr:to>
      <xdr:col>17</xdr:col>
      <xdr:colOff>247650</xdr:colOff>
      <xdr:row>251</xdr:row>
      <xdr:rowOff>0</xdr:rowOff>
    </xdr:to>
    <xdr:sp>
      <xdr:nvSpPr>
        <xdr:cNvPr id="23" name="Line 593"/>
        <xdr:cNvSpPr>
          <a:spLocks/>
        </xdr:cNvSpPr>
      </xdr:nvSpPr>
      <xdr:spPr>
        <a:xfrm>
          <a:off x="7248525" y="71247000"/>
          <a:ext cx="2581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0</xdr:rowOff>
    </xdr:from>
    <xdr:to>
      <xdr:col>18</xdr:col>
      <xdr:colOff>28575</xdr:colOff>
      <xdr:row>20</xdr:row>
      <xdr:rowOff>0</xdr:rowOff>
    </xdr:to>
    <xdr:sp>
      <xdr:nvSpPr>
        <xdr:cNvPr id="24" name="Line 616"/>
        <xdr:cNvSpPr>
          <a:spLocks/>
        </xdr:cNvSpPr>
      </xdr:nvSpPr>
      <xdr:spPr>
        <a:xfrm flipV="1">
          <a:off x="7277100" y="53149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145</xdr:row>
      <xdr:rowOff>0</xdr:rowOff>
    </xdr:from>
    <xdr:to>
      <xdr:col>17</xdr:col>
      <xdr:colOff>200025</xdr:colOff>
      <xdr:row>145</xdr:row>
      <xdr:rowOff>0</xdr:rowOff>
    </xdr:to>
    <xdr:sp>
      <xdr:nvSpPr>
        <xdr:cNvPr id="25" name="AutoShape 627"/>
        <xdr:cNvSpPr>
          <a:spLocks/>
        </xdr:cNvSpPr>
      </xdr:nvSpPr>
      <xdr:spPr>
        <a:xfrm>
          <a:off x="7505700" y="40881300"/>
          <a:ext cx="2276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56</xdr:row>
      <xdr:rowOff>0</xdr:rowOff>
    </xdr:from>
    <xdr:to>
      <xdr:col>17</xdr:col>
      <xdr:colOff>247650</xdr:colOff>
      <xdr:row>56</xdr:row>
      <xdr:rowOff>0</xdr:rowOff>
    </xdr:to>
    <xdr:sp>
      <xdr:nvSpPr>
        <xdr:cNvPr id="26" name="Line 632"/>
        <xdr:cNvSpPr>
          <a:spLocks/>
        </xdr:cNvSpPr>
      </xdr:nvSpPr>
      <xdr:spPr>
        <a:xfrm flipV="1">
          <a:off x="7791450" y="1544955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523875</xdr:colOff>
      <xdr:row>30</xdr:row>
      <xdr:rowOff>133350</xdr:rowOff>
    </xdr:from>
    <xdr:to>
      <xdr:col>23</xdr:col>
      <xdr:colOff>104775</xdr:colOff>
      <xdr:row>30</xdr:row>
      <xdr:rowOff>133350</xdr:rowOff>
    </xdr:to>
    <xdr:sp>
      <xdr:nvSpPr>
        <xdr:cNvPr id="27" name="Line 671"/>
        <xdr:cNvSpPr>
          <a:spLocks/>
        </xdr:cNvSpPr>
      </xdr:nvSpPr>
      <xdr:spPr>
        <a:xfrm flipV="1">
          <a:off x="10363200" y="820102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9525</xdr:rowOff>
    </xdr:to>
    <xdr:sp>
      <xdr:nvSpPr>
        <xdr:cNvPr id="28" name="Line 713"/>
        <xdr:cNvSpPr>
          <a:spLocks/>
        </xdr:cNvSpPr>
      </xdr:nvSpPr>
      <xdr:spPr>
        <a:xfrm flipV="1">
          <a:off x="6753225" y="18992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9525</xdr:rowOff>
    </xdr:to>
    <xdr:sp>
      <xdr:nvSpPr>
        <xdr:cNvPr id="29" name="Line 724"/>
        <xdr:cNvSpPr>
          <a:spLocks/>
        </xdr:cNvSpPr>
      </xdr:nvSpPr>
      <xdr:spPr>
        <a:xfrm flipV="1">
          <a:off x="6753225" y="19288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336</xdr:row>
      <xdr:rowOff>9525</xdr:rowOff>
    </xdr:from>
    <xdr:to>
      <xdr:col>6</xdr:col>
      <xdr:colOff>0</xdr:colOff>
      <xdr:row>336</xdr:row>
      <xdr:rowOff>9525</xdr:rowOff>
    </xdr:to>
    <xdr:sp>
      <xdr:nvSpPr>
        <xdr:cNvPr id="30" name="Line 775"/>
        <xdr:cNvSpPr>
          <a:spLocks/>
        </xdr:cNvSpPr>
      </xdr:nvSpPr>
      <xdr:spPr>
        <a:xfrm>
          <a:off x="6753225" y="9526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68</xdr:row>
      <xdr:rowOff>276225</xdr:rowOff>
    </xdr:from>
    <xdr:to>
      <xdr:col>18</xdr:col>
      <xdr:colOff>0</xdr:colOff>
      <xdr:row>68</xdr:row>
      <xdr:rowOff>276225</xdr:rowOff>
    </xdr:to>
    <xdr:sp>
      <xdr:nvSpPr>
        <xdr:cNvPr id="31" name="Line 778"/>
        <xdr:cNvSpPr>
          <a:spLocks/>
        </xdr:cNvSpPr>
      </xdr:nvSpPr>
      <xdr:spPr>
        <a:xfrm flipV="1">
          <a:off x="7229475" y="19269075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178</xdr:row>
      <xdr:rowOff>285750</xdr:rowOff>
    </xdr:from>
    <xdr:to>
      <xdr:col>13</xdr:col>
      <xdr:colOff>0</xdr:colOff>
      <xdr:row>178</xdr:row>
      <xdr:rowOff>285750</xdr:rowOff>
    </xdr:to>
    <xdr:sp>
      <xdr:nvSpPr>
        <xdr:cNvPr id="32" name="Line 785"/>
        <xdr:cNvSpPr>
          <a:spLocks/>
        </xdr:cNvSpPr>
      </xdr:nvSpPr>
      <xdr:spPr>
        <a:xfrm>
          <a:off x="8296275" y="507111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11</xdr:row>
      <xdr:rowOff>0</xdr:rowOff>
    </xdr:from>
    <xdr:to>
      <xdr:col>17</xdr:col>
      <xdr:colOff>257175</xdr:colOff>
      <xdr:row>11</xdr:row>
      <xdr:rowOff>0</xdr:rowOff>
    </xdr:to>
    <xdr:sp>
      <xdr:nvSpPr>
        <xdr:cNvPr id="33" name="Line 864"/>
        <xdr:cNvSpPr>
          <a:spLocks/>
        </xdr:cNvSpPr>
      </xdr:nvSpPr>
      <xdr:spPr>
        <a:xfrm>
          <a:off x="7572375" y="30861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446</xdr:row>
      <xdr:rowOff>9525</xdr:rowOff>
    </xdr:from>
    <xdr:to>
      <xdr:col>18</xdr:col>
      <xdr:colOff>38100</xdr:colOff>
      <xdr:row>446</xdr:row>
      <xdr:rowOff>9525</xdr:rowOff>
    </xdr:to>
    <xdr:sp>
      <xdr:nvSpPr>
        <xdr:cNvPr id="34" name="Line 879"/>
        <xdr:cNvSpPr>
          <a:spLocks/>
        </xdr:cNvSpPr>
      </xdr:nvSpPr>
      <xdr:spPr>
        <a:xfrm>
          <a:off x="9077325" y="1244536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457200</xdr:colOff>
      <xdr:row>33</xdr:row>
      <xdr:rowOff>47625</xdr:rowOff>
    </xdr:from>
    <xdr:to>
      <xdr:col>23</xdr:col>
      <xdr:colOff>361950</xdr:colOff>
      <xdr:row>33</xdr:row>
      <xdr:rowOff>47625</xdr:rowOff>
    </xdr:to>
    <xdr:sp>
      <xdr:nvSpPr>
        <xdr:cNvPr id="35" name="Line 883"/>
        <xdr:cNvSpPr>
          <a:spLocks/>
        </xdr:cNvSpPr>
      </xdr:nvSpPr>
      <xdr:spPr>
        <a:xfrm>
          <a:off x="10906125" y="897255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103</xdr:row>
      <xdr:rowOff>285750</xdr:rowOff>
    </xdr:from>
    <xdr:to>
      <xdr:col>17</xdr:col>
      <xdr:colOff>257175</xdr:colOff>
      <xdr:row>103</xdr:row>
      <xdr:rowOff>285750</xdr:rowOff>
    </xdr:to>
    <xdr:sp>
      <xdr:nvSpPr>
        <xdr:cNvPr id="36" name="Line 884"/>
        <xdr:cNvSpPr>
          <a:spLocks/>
        </xdr:cNvSpPr>
      </xdr:nvSpPr>
      <xdr:spPr>
        <a:xfrm>
          <a:off x="7524750" y="2948940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460</xdr:row>
      <xdr:rowOff>38100</xdr:rowOff>
    </xdr:from>
    <xdr:to>
      <xdr:col>4</xdr:col>
      <xdr:colOff>200025</xdr:colOff>
      <xdr:row>487</xdr:row>
      <xdr:rowOff>238125</xdr:rowOff>
    </xdr:to>
    <xdr:sp>
      <xdr:nvSpPr>
        <xdr:cNvPr id="37" name="AutoShape 889"/>
        <xdr:cNvSpPr>
          <a:spLocks/>
        </xdr:cNvSpPr>
      </xdr:nvSpPr>
      <xdr:spPr>
        <a:xfrm>
          <a:off x="5143500" y="128016000"/>
          <a:ext cx="133350" cy="5038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677</xdr:row>
      <xdr:rowOff>9525</xdr:rowOff>
    </xdr:from>
    <xdr:to>
      <xdr:col>4</xdr:col>
      <xdr:colOff>209550</xdr:colOff>
      <xdr:row>687</xdr:row>
      <xdr:rowOff>285750</xdr:rowOff>
    </xdr:to>
    <xdr:sp>
      <xdr:nvSpPr>
        <xdr:cNvPr id="38" name="AutoShape 890"/>
        <xdr:cNvSpPr>
          <a:spLocks/>
        </xdr:cNvSpPr>
      </xdr:nvSpPr>
      <xdr:spPr>
        <a:xfrm>
          <a:off x="5086350" y="177669825"/>
          <a:ext cx="200025" cy="3133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645</xdr:row>
      <xdr:rowOff>9525</xdr:rowOff>
    </xdr:from>
    <xdr:to>
      <xdr:col>4</xdr:col>
      <xdr:colOff>228600</xdr:colOff>
      <xdr:row>669</xdr:row>
      <xdr:rowOff>266700</xdr:rowOff>
    </xdr:to>
    <xdr:sp>
      <xdr:nvSpPr>
        <xdr:cNvPr id="39" name="AutoShape 891"/>
        <xdr:cNvSpPr>
          <a:spLocks/>
        </xdr:cNvSpPr>
      </xdr:nvSpPr>
      <xdr:spPr>
        <a:xfrm>
          <a:off x="5124450" y="170859450"/>
          <a:ext cx="180975" cy="4962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584</xdr:row>
      <xdr:rowOff>28575</xdr:rowOff>
    </xdr:from>
    <xdr:to>
      <xdr:col>4</xdr:col>
      <xdr:colOff>161925</xdr:colOff>
      <xdr:row>604</xdr:row>
      <xdr:rowOff>266700</xdr:rowOff>
    </xdr:to>
    <xdr:sp>
      <xdr:nvSpPr>
        <xdr:cNvPr id="40" name="AutoShape 893"/>
        <xdr:cNvSpPr>
          <a:spLocks/>
        </xdr:cNvSpPr>
      </xdr:nvSpPr>
      <xdr:spPr>
        <a:xfrm>
          <a:off x="5133975" y="156505275"/>
          <a:ext cx="104775" cy="5210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521</xdr:row>
      <xdr:rowOff>85725</xdr:rowOff>
    </xdr:from>
    <xdr:to>
      <xdr:col>4</xdr:col>
      <xdr:colOff>190500</xdr:colOff>
      <xdr:row>535</xdr:row>
      <xdr:rowOff>104775</xdr:rowOff>
    </xdr:to>
    <xdr:sp>
      <xdr:nvSpPr>
        <xdr:cNvPr id="41" name="AutoShape 894"/>
        <xdr:cNvSpPr>
          <a:spLocks/>
        </xdr:cNvSpPr>
      </xdr:nvSpPr>
      <xdr:spPr>
        <a:xfrm>
          <a:off x="5114925" y="142332075"/>
          <a:ext cx="152400" cy="3457575"/>
        </a:xfrm>
        <a:prstGeom prst="rightBrace">
          <a:avLst>
            <a:gd name="adj1" fmla="val -35046"/>
            <a:gd name="adj2" fmla="val -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21</xdr:row>
      <xdr:rowOff>142875</xdr:rowOff>
    </xdr:from>
    <xdr:to>
      <xdr:col>24</xdr:col>
      <xdr:colOff>161925</xdr:colOff>
      <xdr:row>21</xdr:row>
      <xdr:rowOff>142875</xdr:rowOff>
    </xdr:to>
    <xdr:sp>
      <xdr:nvSpPr>
        <xdr:cNvPr id="42" name="Line 671"/>
        <xdr:cNvSpPr>
          <a:spLocks/>
        </xdr:cNvSpPr>
      </xdr:nvSpPr>
      <xdr:spPr>
        <a:xfrm>
          <a:off x="11077575" y="575310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86</xdr:row>
      <xdr:rowOff>0</xdr:rowOff>
    </xdr:from>
    <xdr:to>
      <xdr:col>17</xdr:col>
      <xdr:colOff>219075</xdr:colOff>
      <xdr:row>86</xdr:row>
      <xdr:rowOff>0</xdr:rowOff>
    </xdr:to>
    <xdr:sp>
      <xdr:nvSpPr>
        <xdr:cNvPr id="43" name="Line 867"/>
        <xdr:cNvSpPr>
          <a:spLocks/>
        </xdr:cNvSpPr>
      </xdr:nvSpPr>
      <xdr:spPr>
        <a:xfrm>
          <a:off x="7534275" y="2429827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77</xdr:row>
      <xdr:rowOff>276225</xdr:rowOff>
    </xdr:from>
    <xdr:to>
      <xdr:col>18</xdr:col>
      <xdr:colOff>0</xdr:colOff>
      <xdr:row>77</xdr:row>
      <xdr:rowOff>276225</xdr:rowOff>
    </xdr:to>
    <xdr:sp>
      <xdr:nvSpPr>
        <xdr:cNvPr id="44" name="Line 705"/>
        <xdr:cNvSpPr>
          <a:spLocks/>
        </xdr:cNvSpPr>
      </xdr:nvSpPr>
      <xdr:spPr>
        <a:xfrm>
          <a:off x="7515225" y="2192655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141</xdr:row>
      <xdr:rowOff>0</xdr:rowOff>
    </xdr:from>
    <xdr:to>
      <xdr:col>18</xdr:col>
      <xdr:colOff>19050</xdr:colOff>
      <xdr:row>141</xdr:row>
      <xdr:rowOff>0</xdr:rowOff>
    </xdr:to>
    <xdr:sp>
      <xdr:nvSpPr>
        <xdr:cNvPr id="45" name="Line 593"/>
        <xdr:cNvSpPr>
          <a:spLocks/>
        </xdr:cNvSpPr>
      </xdr:nvSpPr>
      <xdr:spPr>
        <a:xfrm>
          <a:off x="7439025" y="3992880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276</xdr:row>
      <xdr:rowOff>285750</xdr:rowOff>
    </xdr:from>
    <xdr:to>
      <xdr:col>18</xdr:col>
      <xdr:colOff>19050</xdr:colOff>
      <xdr:row>276</xdr:row>
      <xdr:rowOff>285750</xdr:rowOff>
    </xdr:to>
    <xdr:sp>
      <xdr:nvSpPr>
        <xdr:cNvPr id="46" name="Line 595"/>
        <xdr:cNvSpPr>
          <a:spLocks/>
        </xdr:cNvSpPr>
      </xdr:nvSpPr>
      <xdr:spPr>
        <a:xfrm flipV="1">
          <a:off x="7229475" y="789241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363</xdr:row>
      <xdr:rowOff>9525</xdr:rowOff>
    </xdr:from>
    <xdr:to>
      <xdr:col>17</xdr:col>
      <xdr:colOff>209550</xdr:colOff>
      <xdr:row>363</xdr:row>
      <xdr:rowOff>9525</xdr:rowOff>
    </xdr:to>
    <xdr:sp>
      <xdr:nvSpPr>
        <xdr:cNvPr id="47" name="Line 595"/>
        <xdr:cNvSpPr>
          <a:spLocks/>
        </xdr:cNvSpPr>
      </xdr:nvSpPr>
      <xdr:spPr>
        <a:xfrm>
          <a:off x="7248525" y="102117525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334</xdr:row>
      <xdr:rowOff>9525</xdr:rowOff>
    </xdr:from>
    <xdr:to>
      <xdr:col>17</xdr:col>
      <xdr:colOff>247650</xdr:colOff>
      <xdr:row>334</xdr:row>
      <xdr:rowOff>9525</xdr:rowOff>
    </xdr:to>
    <xdr:sp>
      <xdr:nvSpPr>
        <xdr:cNvPr id="48" name="Line 595"/>
        <xdr:cNvSpPr>
          <a:spLocks/>
        </xdr:cNvSpPr>
      </xdr:nvSpPr>
      <xdr:spPr>
        <a:xfrm flipV="1">
          <a:off x="6753225" y="9477375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9525</xdr:rowOff>
    </xdr:from>
    <xdr:to>
      <xdr:col>17</xdr:col>
      <xdr:colOff>247650</xdr:colOff>
      <xdr:row>15</xdr:row>
      <xdr:rowOff>9525</xdr:rowOff>
    </xdr:to>
    <xdr:sp>
      <xdr:nvSpPr>
        <xdr:cNvPr id="49" name="Line 864"/>
        <xdr:cNvSpPr>
          <a:spLocks/>
        </xdr:cNvSpPr>
      </xdr:nvSpPr>
      <xdr:spPr>
        <a:xfrm flipV="1">
          <a:off x="7534275" y="405765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108</xdr:row>
      <xdr:rowOff>0</xdr:rowOff>
    </xdr:from>
    <xdr:to>
      <xdr:col>18</xdr:col>
      <xdr:colOff>47625</xdr:colOff>
      <xdr:row>108</xdr:row>
      <xdr:rowOff>0</xdr:rowOff>
    </xdr:to>
    <xdr:sp>
      <xdr:nvSpPr>
        <xdr:cNvPr id="50" name="Line 885"/>
        <xdr:cNvSpPr>
          <a:spLocks/>
        </xdr:cNvSpPr>
      </xdr:nvSpPr>
      <xdr:spPr>
        <a:xfrm>
          <a:off x="7505700" y="30680025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152</xdr:row>
      <xdr:rowOff>285750</xdr:rowOff>
    </xdr:from>
    <xdr:to>
      <xdr:col>17</xdr:col>
      <xdr:colOff>238125</xdr:colOff>
      <xdr:row>152</xdr:row>
      <xdr:rowOff>295275</xdr:rowOff>
    </xdr:to>
    <xdr:sp>
      <xdr:nvSpPr>
        <xdr:cNvPr id="51" name="Line 885"/>
        <xdr:cNvSpPr>
          <a:spLocks/>
        </xdr:cNvSpPr>
      </xdr:nvSpPr>
      <xdr:spPr>
        <a:xfrm>
          <a:off x="7505700" y="43024425"/>
          <a:ext cx="2314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183</xdr:row>
      <xdr:rowOff>19050</xdr:rowOff>
    </xdr:from>
    <xdr:to>
      <xdr:col>8</xdr:col>
      <xdr:colOff>9525</xdr:colOff>
      <xdr:row>183</xdr:row>
      <xdr:rowOff>19050</xdr:rowOff>
    </xdr:to>
    <xdr:sp>
      <xdr:nvSpPr>
        <xdr:cNvPr id="52" name="Line 515"/>
        <xdr:cNvSpPr>
          <a:spLocks/>
        </xdr:cNvSpPr>
      </xdr:nvSpPr>
      <xdr:spPr>
        <a:xfrm>
          <a:off x="7010400" y="51920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182</xdr:row>
      <xdr:rowOff>285750</xdr:rowOff>
    </xdr:from>
    <xdr:to>
      <xdr:col>11</xdr:col>
      <xdr:colOff>247650</xdr:colOff>
      <xdr:row>182</xdr:row>
      <xdr:rowOff>285750</xdr:rowOff>
    </xdr:to>
    <xdr:sp>
      <xdr:nvSpPr>
        <xdr:cNvPr id="53" name="Line 515"/>
        <xdr:cNvSpPr>
          <a:spLocks/>
        </xdr:cNvSpPr>
      </xdr:nvSpPr>
      <xdr:spPr>
        <a:xfrm>
          <a:off x="8029575" y="51892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212</xdr:row>
      <xdr:rowOff>285750</xdr:rowOff>
    </xdr:from>
    <xdr:to>
      <xdr:col>17</xdr:col>
      <xdr:colOff>247650</xdr:colOff>
      <xdr:row>212</xdr:row>
      <xdr:rowOff>295275</xdr:rowOff>
    </xdr:to>
    <xdr:sp>
      <xdr:nvSpPr>
        <xdr:cNvPr id="54" name="Line 616"/>
        <xdr:cNvSpPr>
          <a:spLocks/>
        </xdr:cNvSpPr>
      </xdr:nvSpPr>
      <xdr:spPr>
        <a:xfrm flipV="1">
          <a:off x="6762750" y="60626625"/>
          <a:ext cx="3067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159</xdr:row>
      <xdr:rowOff>0</xdr:rowOff>
    </xdr:from>
    <xdr:to>
      <xdr:col>18</xdr:col>
      <xdr:colOff>9525</xdr:colOff>
      <xdr:row>159</xdr:row>
      <xdr:rowOff>0</xdr:rowOff>
    </xdr:to>
    <xdr:sp>
      <xdr:nvSpPr>
        <xdr:cNvPr id="55" name="Line 616"/>
        <xdr:cNvSpPr>
          <a:spLocks/>
        </xdr:cNvSpPr>
      </xdr:nvSpPr>
      <xdr:spPr>
        <a:xfrm flipV="1">
          <a:off x="7534275" y="4480560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361</xdr:row>
      <xdr:rowOff>19050</xdr:rowOff>
    </xdr:from>
    <xdr:to>
      <xdr:col>18</xdr:col>
      <xdr:colOff>47625</xdr:colOff>
      <xdr:row>361</xdr:row>
      <xdr:rowOff>19050</xdr:rowOff>
    </xdr:to>
    <xdr:sp>
      <xdr:nvSpPr>
        <xdr:cNvPr id="56" name="Line 736"/>
        <xdr:cNvSpPr>
          <a:spLocks/>
        </xdr:cNvSpPr>
      </xdr:nvSpPr>
      <xdr:spPr>
        <a:xfrm flipV="1">
          <a:off x="7219950" y="1015365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657225</xdr:colOff>
      <xdr:row>337</xdr:row>
      <xdr:rowOff>228600</xdr:rowOff>
    </xdr:from>
    <xdr:to>
      <xdr:col>17</xdr:col>
      <xdr:colOff>257175</xdr:colOff>
      <xdr:row>337</xdr:row>
      <xdr:rowOff>238125</xdr:rowOff>
    </xdr:to>
    <xdr:sp>
      <xdr:nvSpPr>
        <xdr:cNvPr id="57" name="Line 736"/>
        <xdr:cNvSpPr>
          <a:spLocks/>
        </xdr:cNvSpPr>
      </xdr:nvSpPr>
      <xdr:spPr>
        <a:xfrm flipV="1">
          <a:off x="6734175" y="95554800"/>
          <a:ext cx="3105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376</xdr:row>
      <xdr:rowOff>57150</xdr:rowOff>
    </xdr:from>
    <xdr:to>
      <xdr:col>4</xdr:col>
      <xdr:colOff>885825</xdr:colOff>
      <xdr:row>376</xdr:row>
      <xdr:rowOff>57150</xdr:rowOff>
    </xdr:to>
    <xdr:sp>
      <xdr:nvSpPr>
        <xdr:cNvPr id="58" name="Line 638"/>
        <xdr:cNvSpPr>
          <a:spLocks/>
        </xdr:cNvSpPr>
      </xdr:nvSpPr>
      <xdr:spPr>
        <a:xfrm>
          <a:off x="5705475" y="1057941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285750</xdr:rowOff>
    </xdr:from>
    <xdr:to>
      <xdr:col>18</xdr:col>
      <xdr:colOff>9525</xdr:colOff>
      <xdr:row>65</xdr:row>
      <xdr:rowOff>0</xdr:rowOff>
    </xdr:to>
    <xdr:sp>
      <xdr:nvSpPr>
        <xdr:cNvPr id="59" name="Line 632"/>
        <xdr:cNvSpPr>
          <a:spLocks/>
        </xdr:cNvSpPr>
      </xdr:nvSpPr>
      <xdr:spPr>
        <a:xfrm flipV="1">
          <a:off x="7781925" y="18097500"/>
          <a:ext cx="2066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207</xdr:row>
      <xdr:rowOff>9525</xdr:rowOff>
    </xdr:from>
    <xdr:to>
      <xdr:col>17</xdr:col>
      <xdr:colOff>209550</xdr:colOff>
      <xdr:row>207</xdr:row>
      <xdr:rowOff>9525</xdr:rowOff>
    </xdr:to>
    <xdr:sp>
      <xdr:nvSpPr>
        <xdr:cNvPr id="60" name="Line 616"/>
        <xdr:cNvSpPr>
          <a:spLocks/>
        </xdr:cNvSpPr>
      </xdr:nvSpPr>
      <xdr:spPr>
        <a:xfrm>
          <a:off x="7524750" y="5900737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203</xdr:row>
      <xdr:rowOff>0</xdr:rowOff>
    </xdr:from>
    <xdr:to>
      <xdr:col>17</xdr:col>
      <xdr:colOff>247650</xdr:colOff>
      <xdr:row>203</xdr:row>
      <xdr:rowOff>0</xdr:rowOff>
    </xdr:to>
    <xdr:sp>
      <xdr:nvSpPr>
        <xdr:cNvPr id="61" name="Line 616"/>
        <xdr:cNvSpPr>
          <a:spLocks/>
        </xdr:cNvSpPr>
      </xdr:nvSpPr>
      <xdr:spPr>
        <a:xfrm flipV="1">
          <a:off x="7515225" y="5781675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232</xdr:row>
      <xdr:rowOff>285750</xdr:rowOff>
    </xdr:from>
    <xdr:to>
      <xdr:col>18</xdr:col>
      <xdr:colOff>19050</xdr:colOff>
      <xdr:row>232</xdr:row>
      <xdr:rowOff>285750</xdr:rowOff>
    </xdr:to>
    <xdr:sp>
      <xdr:nvSpPr>
        <xdr:cNvPr id="62" name="Line 616"/>
        <xdr:cNvSpPr>
          <a:spLocks/>
        </xdr:cNvSpPr>
      </xdr:nvSpPr>
      <xdr:spPr>
        <a:xfrm>
          <a:off x="7286625" y="6633210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132</xdr:row>
      <xdr:rowOff>276225</xdr:rowOff>
    </xdr:from>
    <xdr:to>
      <xdr:col>18</xdr:col>
      <xdr:colOff>0</xdr:colOff>
      <xdr:row>132</xdr:row>
      <xdr:rowOff>276225</xdr:rowOff>
    </xdr:to>
    <xdr:sp>
      <xdr:nvSpPr>
        <xdr:cNvPr id="63" name="Line 877"/>
        <xdr:cNvSpPr>
          <a:spLocks/>
        </xdr:cNvSpPr>
      </xdr:nvSpPr>
      <xdr:spPr>
        <a:xfrm>
          <a:off x="7505700" y="37804725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38</xdr:row>
      <xdr:rowOff>9525</xdr:rowOff>
    </xdr:from>
    <xdr:to>
      <xdr:col>11</xdr:col>
      <xdr:colOff>38100</xdr:colOff>
      <xdr:row>38</xdr:row>
      <xdr:rowOff>9525</xdr:rowOff>
    </xdr:to>
    <xdr:sp>
      <xdr:nvSpPr>
        <xdr:cNvPr id="64" name="Line 616"/>
        <xdr:cNvSpPr>
          <a:spLocks/>
        </xdr:cNvSpPr>
      </xdr:nvSpPr>
      <xdr:spPr>
        <a:xfrm>
          <a:off x="7277100" y="1040130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243</xdr:row>
      <xdr:rowOff>9525</xdr:rowOff>
    </xdr:from>
    <xdr:to>
      <xdr:col>18</xdr:col>
      <xdr:colOff>19050</xdr:colOff>
      <xdr:row>243</xdr:row>
      <xdr:rowOff>9525</xdr:rowOff>
    </xdr:to>
    <xdr:sp>
      <xdr:nvSpPr>
        <xdr:cNvPr id="65" name="Line 616"/>
        <xdr:cNvSpPr>
          <a:spLocks/>
        </xdr:cNvSpPr>
      </xdr:nvSpPr>
      <xdr:spPr>
        <a:xfrm>
          <a:off x="7248525" y="6903720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346</xdr:row>
      <xdr:rowOff>257175</xdr:rowOff>
    </xdr:from>
    <xdr:to>
      <xdr:col>18</xdr:col>
      <xdr:colOff>0</xdr:colOff>
      <xdr:row>346</xdr:row>
      <xdr:rowOff>266700</xdr:rowOff>
    </xdr:to>
    <xdr:sp>
      <xdr:nvSpPr>
        <xdr:cNvPr id="66" name="Line 736"/>
        <xdr:cNvSpPr>
          <a:spLocks/>
        </xdr:cNvSpPr>
      </xdr:nvSpPr>
      <xdr:spPr>
        <a:xfrm flipV="1">
          <a:off x="6696075" y="97450275"/>
          <a:ext cx="3143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330</xdr:row>
      <xdr:rowOff>0</xdr:rowOff>
    </xdr:from>
    <xdr:to>
      <xdr:col>10</xdr:col>
      <xdr:colOff>0</xdr:colOff>
      <xdr:row>330</xdr:row>
      <xdr:rowOff>9525</xdr:rowOff>
    </xdr:to>
    <xdr:sp>
      <xdr:nvSpPr>
        <xdr:cNvPr id="67" name="Line 736"/>
        <xdr:cNvSpPr>
          <a:spLocks/>
        </xdr:cNvSpPr>
      </xdr:nvSpPr>
      <xdr:spPr>
        <a:xfrm>
          <a:off x="7553325" y="93954600"/>
          <a:ext cx="228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237</xdr:row>
      <xdr:rowOff>285750</xdr:rowOff>
    </xdr:from>
    <xdr:to>
      <xdr:col>17</xdr:col>
      <xdr:colOff>247650</xdr:colOff>
      <xdr:row>237</xdr:row>
      <xdr:rowOff>295275</xdr:rowOff>
    </xdr:to>
    <xdr:sp>
      <xdr:nvSpPr>
        <xdr:cNvPr id="68" name="Line 616"/>
        <xdr:cNvSpPr>
          <a:spLocks/>
        </xdr:cNvSpPr>
      </xdr:nvSpPr>
      <xdr:spPr>
        <a:xfrm>
          <a:off x="7239000" y="67675125"/>
          <a:ext cx="2590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190500</xdr:colOff>
      <xdr:row>327</xdr:row>
      <xdr:rowOff>85725</xdr:rowOff>
    </xdr:from>
    <xdr:to>
      <xdr:col>24</xdr:col>
      <xdr:colOff>390525</xdr:colOff>
      <xdr:row>327</xdr:row>
      <xdr:rowOff>95250</xdr:rowOff>
    </xdr:to>
    <xdr:sp>
      <xdr:nvSpPr>
        <xdr:cNvPr id="69" name="Line 736"/>
        <xdr:cNvSpPr>
          <a:spLocks/>
        </xdr:cNvSpPr>
      </xdr:nvSpPr>
      <xdr:spPr>
        <a:xfrm flipV="1">
          <a:off x="11249025" y="93240225"/>
          <a:ext cx="2638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553</xdr:row>
      <xdr:rowOff>9525</xdr:rowOff>
    </xdr:from>
    <xdr:to>
      <xdr:col>4</xdr:col>
      <xdr:colOff>219075</xdr:colOff>
      <xdr:row>569</xdr:row>
      <xdr:rowOff>0</xdr:rowOff>
    </xdr:to>
    <xdr:sp>
      <xdr:nvSpPr>
        <xdr:cNvPr id="70" name="AutoShape 889"/>
        <xdr:cNvSpPr>
          <a:spLocks/>
        </xdr:cNvSpPr>
      </xdr:nvSpPr>
      <xdr:spPr>
        <a:xfrm>
          <a:off x="5124450" y="149361525"/>
          <a:ext cx="171450" cy="3895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610</xdr:row>
      <xdr:rowOff>257175</xdr:rowOff>
    </xdr:from>
    <xdr:to>
      <xdr:col>4</xdr:col>
      <xdr:colOff>180975</xdr:colOff>
      <xdr:row>620</xdr:row>
      <xdr:rowOff>266700</xdr:rowOff>
    </xdr:to>
    <xdr:sp>
      <xdr:nvSpPr>
        <xdr:cNvPr id="71" name="AutoShape 890"/>
        <xdr:cNvSpPr>
          <a:spLocks/>
        </xdr:cNvSpPr>
      </xdr:nvSpPr>
      <xdr:spPr>
        <a:xfrm>
          <a:off x="5143500" y="163372800"/>
          <a:ext cx="114300" cy="2390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496</xdr:row>
      <xdr:rowOff>0</xdr:rowOff>
    </xdr:from>
    <xdr:to>
      <xdr:col>4</xdr:col>
      <xdr:colOff>190500</xdr:colOff>
      <xdr:row>506</xdr:row>
      <xdr:rowOff>0</xdr:rowOff>
    </xdr:to>
    <xdr:sp>
      <xdr:nvSpPr>
        <xdr:cNvPr id="72" name="AutoShape 891"/>
        <xdr:cNvSpPr>
          <a:spLocks/>
        </xdr:cNvSpPr>
      </xdr:nvSpPr>
      <xdr:spPr>
        <a:xfrm>
          <a:off x="5133975" y="135074025"/>
          <a:ext cx="133350" cy="2857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60</xdr:row>
      <xdr:rowOff>285750</xdr:rowOff>
    </xdr:from>
    <xdr:to>
      <xdr:col>18</xdr:col>
      <xdr:colOff>0</xdr:colOff>
      <xdr:row>60</xdr:row>
      <xdr:rowOff>295275</xdr:rowOff>
    </xdr:to>
    <xdr:sp>
      <xdr:nvSpPr>
        <xdr:cNvPr id="73" name="Line 632"/>
        <xdr:cNvSpPr>
          <a:spLocks/>
        </xdr:cNvSpPr>
      </xdr:nvSpPr>
      <xdr:spPr>
        <a:xfrm>
          <a:off x="7753350" y="16916400"/>
          <a:ext cx="2085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657225</xdr:colOff>
      <xdr:row>300</xdr:row>
      <xdr:rowOff>295275</xdr:rowOff>
    </xdr:from>
    <xdr:to>
      <xdr:col>18</xdr:col>
      <xdr:colOff>0</xdr:colOff>
      <xdr:row>301</xdr:row>
      <xdr:rowOff>0</xdr:rowOff>
    </xdr:to>
    <xdr:sp>
      <xdr:nvSpPr>
        <xdr:cNvPr id="74" name="Line 736"/>
        <xdr:cNvSpPr>
          <a:spLocks/>
        </xdr:cNvSpPr>
      </xdr:nvSpPr>
      <xdr:spPr>
        <a:xfrm>
          <a:off x="6734175" y="85896450"/>
          <a:ext cx="3105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380</xdr:row>
      <xdr:rowOff>276225</xdr:rowOff>
    </xdr:from>
    <xdr:to>
      <xdr:col>7</xdr:col>
      <xdr:colOff>257175</xdr:colOff>
      <xdr:row>381</xdr:row>
      <xdr:rowOff>0</xdr:rowOff>
    </xdr:to>
    <xdr:sp>
      <xdr:nvSpPr>
        <xdr:cNvPr id="75" name="Line 736"/>
        <xdr:cNvSpPr>
          <a:spLocks/>
        </xdr:cNvSpPr>
      </xdr:nvSpPr>
      <xdr:spPr>
        <a:xfrm flipV="1">
          <a:off x="7019925" y="107203875"/>
          <a:ext cx="2476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657225</xdr:colOff>
      <xdr:row>342</xdr:row>
      <xdr:rowOff>238125</xdr:rowOff>
    </xdr:from>
    <xdr:to>
      <xdr:col>17</xdr:col>
      <xdr:colOff>247650</xdr:colOff>
      <xdr:row>342</xdr:row>
      <xdr:rowOff>238125</xdr:rowOff>
    </xdr:to>
    <xdr:sp>
      <xdr:nvSpPr>
        <xdr:cNvPr id="76" name="Line 736"/>
        <xdr:cNvSpPr>
          <a:spLocks/>
        </xdr:cNvSpPr>
      </xdr:nvSpPr>
      <xdr:spPr>
        <a:xfrm flipV="1">
          <a:off x="6734175" y="96621600"/>
          <a:ext cx="3095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356</xdr:row>
      <xdr:rowOff>9525</xdr:rowOff>
    </xdr:from>
    <xdr:to>
      <xdr:col>18</xdr:col>
      <xdr:colOff>47625</xdr:colOff>
      <xdr:row>356</xdr:row>
      <xdr:rowOff>9525</xdr:rowOff>
    </xdr:to>
    <xdr:sp>
      <xdr:nvSpPr>
        <xdr:cNvPr id="77" name="Line 736"/>
        <xdr:cNvSpPr>
          <a:spLocks/>
        </xdr:cNvSpPr>
      </xdr:nvSpPr>
      <xdr:spPr>
        <a:xfrm flipV="1">
          <a:off x="7286625" y="1000506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257175</xdr:colOff>
      <xdr:row>370</xdr:row>
      <xdr:rowOff>285750</xdr:rowOff>
    </xdr:from>
    <xdr:to>
      <xdr:col>15</xdr:col>
      <xdr:colOff>209550</xdr:colOff>
      <xdr:row>371</xdr:row>
      <xdr:rowOff>9525</xdr:rowOff>
    </xdr:to>
    <xdr:sp>
      <xdr:nvSpPr>
        <xdr:cNvPr id="78" name="Line 736"/>
        <xdr:cNvSpPr>
          <a:spLocks/>
        </xdr:cNvSpPr>
      </xdr:nvSpPr>
      <xdr:spPr>
        <a:xfrm>
          <a:off x="9067800" y="104251125"/>
          <a:ext cx="2095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416</xdr:row>
      <xdr:rowOff>247650</xdr:rowOff>
    </xdr:from>
    <xdr:to>
      <xdr:col>18</xdr:col>
      <xdr:colOff>9525</xdr:colOff>
      <xdr:row>416</xdr:row>
      <xdr:rowOff>247650</xdr:rowOff>
    </xdr:to>
    <xdr:sp>
      <xdr:nvSpPr>
        <xdr:cNvPr id="79" name="Line 913"/>
        <xdr:cNvSpPr>
          <a:spLocks/>
        </xdr:cNvSpPr>
      </xdr:nvSpPr>
      <xdr:spPr>
        <a:xfrm flipV="1">
          <a:off x="7229475" y="117090825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405</xdr:row>
      <xdr:rowOff>9525</xdr:rowOff>
    </xdr:from>
    <xdr:to>
      <xdr:col>18</xdr:col>
      <xdr:colOff>28575</xdr:colOff>
      <xdr:row>405</xdr:row>
      <xdr:rowOff>9525</xdr:rowOff>
    </xdr:to>
    <xdr:sp>
      <xdr:nvSpPr>
        <xdr:cNvPr id="80" name="Line 913"/>
        <xdr:cNvSpPr>
          <a:spLocks/>
        </xdr:cNvSpPr>
      </xdr:nvSpPr>
      <xdr:spPr>
        <a:xfrm flipV="1">
          <a:off x="7239000" y="1141857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411</xdr:row>
      <xdr:rowOff>9525</xdr:rowOff>
    </xdr:from>
    <xdr:to>
      <xdr:col>18</xdr:col>
      <xdr:colOff>19050</xdr:colOff>
      <xdr:row>411</xdr:row>
      <xdr:rowOff>9525</xdr:rowOff>
    </xdr:to>
    <xdr:sp>
      <xdr:nvSpPr>
        <xdr:cNvPr id="81" name="Line 913"/>
        <xdr:cNvSpPr>
          <a:spLocks/>
        </xdr:cNvSpPr>
      </xdr:nvSpPr>
      <xdr:spPr>
        <a:xfrm flipV="1">
          <a:off x="7267575" y="1156716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535</xdr:row>
      <xdr:rowOff>142875</xdr:rowOff>
    </xdr:from>
    <xdr:to>
      <xdr:col>18</xdr:col>
      <xdr:colOff>19050</xdr:colOff>
      <xdr:row>535</xdr:row>
      <xdr:rowOff>142875</xdr:rowOff>
    </xdr:to>
    <xdr:sp>
      <xdr:nvSpPr>
        <xdr:cNvPr id="82" name="Line 913"/>
        <xdr:cNvSpPr>
          <a:spLocks/>
        </xdr:cNvSpPr>
      </xdr:nvSpPr>
      <xdr:spPr>
        <a:xfrm flipV="1">
          <a:off x="7258050" y="1458277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594</xdr:row>
      <xdr:rowOff>285750</xdr:rowOff>
    </xdr:from>
    <xdr:to>
      <xdr:col>18</xdr:col>
      <xdr:colOff>19050</xdr:colOff>
      <xdr:row>594</xdr:row>
      <xdr:rowOff>285750</xdr:rowOff>
    </xdr:to>
    <xdr:sp>
      <xdr:nvSpPr>
        <xdr:cNvPr id="83" name="Line 913"/>
        <xdr:cNvSpPr>
          <a:spLocks/>
        </xdr:cNvSpPr>
      </xdr:nvSpPr>
      <xdr:spPr>
        <a:xfrm flipV="1">
          <a:off x="7258050" y="1592199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477</xdr:row>
      <xdr:rowOff>161925</xdr:rowOff>
    </xdr:from>
    <xdr:to>
      <xdr:col>18</xdr:col>
      <xdr:colOff>19050</xdr:colOff>
      <xdr:row>477</xdr:row>
      <xdr:rowOff>161925</xdr:rowOff>
    </xdr:to>
    <xdr:sp>
      <xdr:nvSpPr>
        <xdr:cNvPr id="84" name="Line 913"/>
        <xdr:cNvSpPr>
          <a:spLocks/>
        </xdr:cNvSpPr>
      </xdr:nvSpPr>
      <xdr:spPr>
        <a:xfrm flipV="1">
          <a:off x="7219950" y="1312926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422</xdr:row>
      <xdr:rowOff>0</xdr:rowOff>
    </xdr:from>
    <xdr:to>
      <xdr:col>18</xdr:col>
      <xdr:colOff>47625</xdr:colOff>
      <xdr:row>422</xdr:row>
      <xdr:rowOff>0</xdr:rowOff>
    </xdr:to>
    <xdr:sp>
      <xdr:nvSpPr>
        <xdr:cNvPr id="85" name="Line 913"/>
        <xdr:cNvSpPr>
          <a:spLocks/>
        </xdr:cNvSpPr>
      </xdr:nvSpPr>
      <xdr:spPr>
        <a:xfrm flipV="1">
          <a:off x="7239000" y="11842432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452</xdr:row>
      <xdr:rowOff>0</xdr:rowOff>
    </xdr:from>
    <xdr:to>
      <xdr:col>17</xdr:col>
      <xdr:colOff>238125</xdr:colOff>
      <xdr:row>452</xdr:row>
      <xdr:rowOff>0</xdr:rowOff>
    </xdr:to>
    <xdr:sp>
      <xdr:nvSpPr>
        <xdr:cNvPr id="86" name="Line 913"/>
        <xdr:cNvSpPr>
          <a:spLocks/>
        </xdr:cNvSpPr>
      </xdr:nvSpPr>
      <xdr:spPr>
        <a:xfrm flipV="1">
          <a:off x="6753225" y="125882400"/>
          <a:ext cx="3067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523</xdr:row>
      <xdr:rowOff>142875</xdr:rowOff>
    </xdr:from>
    <xdr:to>
      <xdr:col>18</xdr:col>
      <xdr:colOff>0</xdr:colOff>
      <xdr:row>523</xdr:row>
      <xdr:rowOff>142875</xdr:rowOff>
    </xdr:to>
    <xdr:sp>
      <xdr:nvSpPr>
        <xdr:cNvPr id="87" name="Line 913"/>
        <xdr:cNvSpPr>
          <a:spLocks/>
        </xdr:cNvSpPr>
      </xdr:nvSpPr>
      <xdr:spPr>
        <a:xfrm flipV="1">
          <a:off x="7210425" y="14286547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521</xdr:row>
      <xdr:rowOff>114300</xdr:rowOff>
    </xdr:from>
    <xdr:to>
      <xdr:col>18</xdr:col>
      <xdr:colOff>28575</xdr:colOff>
      <xdr:row>521</xdr:row>
      <xdr:rowOff>114300</xdr:rowOff>
    </xdr:to>
    <xdr:sp>
      <xdr:nvSpPr>
        <xdr:cNvPr id="88" name="Line 913"/>
        <xdr:cNvSpPr>
          <a:spLocks/>
        </xdr:cNvSpPr>
      </xdr:nvSpPr>
      <xdr:spPr>
        <a:xfrm flipV="1">
          <a:off x="7248525" y="142360650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525</xdr:row>
      <xdr:rowOff>161925</xdr:rowOff>
    </xdr:from>
    <xdr:to>
      <xdr:col>18</xdr:col>
      <xdr:colOff>57150</xdr:colOff>
      <xdr:row>525</xdr:row>
      <xdr:rowOff>161925</xdr:rowOff>
    </xdr:to>
    <xdr:sp>
      <xdr:nvSpPr>
        <xdr:cNvPr id="89" name="Line 913"/>
        <xdr:cNvSpPr>
          <a:spLocks/>
        </xdr:cNvSpPr>
      </xdr:nvSpPr>
      <xdr:spPr>
        <a:xfrm flipV="1">
          <a:off x="7267575" y="1433703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527</xdr:row>
      <xdr:rowOff>152400</xdr:rowOff>
    </xdr:from>
    <xdr:to>
      <xdr:col>18</xdr:col>
      <xdr:colOff>19050</xdr:colOff>
      <xdr:row>527</xdr:row>
      <xdr:rowOff>152400</xdr:rowOff>
    </xdr:to>
    <xdr:sp>
      <xdr:nvSpPr>
        <xdr:cNvPr id="90" name="Line 913"/>
        <xdr:cNvSpPr>
          <a:spLocks/>
        </xdr:cNvSpPr>
      </xdr:nvSpPr>
      <xdr:spPr>
        <a:xfrm flipV="1">
          <a:off x="7258050" y="1438465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487</xdr:row>
      <xdr:rowOff>142875</xdr:rowOff>
    </xdr:from>
    <xdr:to>
      <xdr:col>18</xdr:col>
      <xdr:colOff>28575</xdr:colOff>
      <xdr:row>487</xdr:row>
      <xdr:rowOff>142875</xdr:rowOff>
    </xdr:to>
    <xdr:sp>
      <xdr:nvSpPr>
        <xdr:cNvPr id="91" name="Line 913"/>
        <xdr:cNvSpPr>
          <a:spLocks/>
        </xdr:cNvSpPr>
      </xdr:nvSpPr>
      <xdr:spPr>
        <a:xfrm flipV="1">
          <a:off x="7267575" y="132959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479</xdr:row>
      <xdr:rowOff>104775</xdr:rowOff>
    </xdr:from>
    <xdr:to>
      <xdr:col>17</xdr:col>
      <xdr:colOff>247650</xdr:colOff>
      <xdr:row>479</xdr:row>
      <xdr:rowOff>104775</xdr:rowOff>
    </xdr:to>
    <xdr:sp>
      <xdr:nvSpPr>
        <xdr:cNvPr id="92" name="Line 913"/>
        <xdr:cNvSpPr>
          <a:spLocks/>
        </xdr:cNvSpPr>
      </xdr:nvSpPr>
      <xdr:spPr>
        <a:xfrm flipV="1">
          <a:off x="7229475" y="1315688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436</xdr:row>
      <xdr:rowOff>228600</xdr:rowOff>
    </xdr:from>
    <xdr:to>
      <xdr:col>17</xdr:col>
      <xdr:colOff>228600</xdr:colOff>
      <xdr:row>436</xdr:row>
      <xdr:rowOff>228600</xdr:rowOff>
    </xdr:to>
    <xdr:sp>
      <xdr:nvSpPr>
        <xdr:cNvPr id="93" name="Line 913"/>
        <xdr:cNvSpPr>
          <a:spLocks/>
        </xdr:cNvSpPr>
      </xdr:nvSpPr>
      <xdr:spPr>
        <a:xfrm>
          <a:off x="6753225" y="122358150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475</xdr:row>
      <xdr:rowOff>133350</xdr:rowOff>
    </xdr:from>
    <xdr:to>
      <xdr:col>18</xdr:col>
      <xdr:colOff>38100</xdr:colOff>
      <xdr:row>475</xdr:row>
      <xdr:rowOff>133350</xdr:rowOff>
    </xdr:to>
    <xdr:sp>
      <xdr:nvSpPr>
        <xdr:cNvPr id="94" name="Line 913"/>
        <xdr:cNvSpPr>
          <a:spLocks/>
        </xdr:cNvSpPr>
      </xdr:nvSpPr>
      <xdr:spPr>
        <a:xfrm flipV="1">
          <a:off x="7277100" y="1309211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460</xdr:row>
      <xdr:rowOff>171450</xdr:rowOff>
    </xdr:from>
    <xdr:to>
      <xdr:col>18</xdr:col>
      <xdr:colOff>9525</xdr:colOff>
      <xdr:row>460</xdr:row>
      <xdr:rowOff>171450</xdr:rowOff>
    </xdr:to>
    <xdr:sp>
      <xdr:nvSpPr>
        <xdr:cNvPr id="95" name="Line 913"/>
        <xdr:cNvSpPr>
          <a:spLocks/>
        </xdr:cNvSpPr>
      </xdr:nvSpPr>
      <xdr:spPr>
        <a:xfrm flipV="1">
          <a:off x="7248525" y="1281493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472</xdr:row>
      <xdr:rowOff>152400</xdr:rowOff>
    </xdr:from>
    <xdr:to>
      <xdr:col>18</xdr:col>
      <xdr:colOff>38100</xdr:colOff>
      <xdr:row>472</xdr:row>
      <xdr:rowOff>152400</xdr:rowOff>
    </xdr:to>
    <xdr:sp>
      <xdr:nvSpPr>
        <xdr:cNvPr id="96" name="Line 913"/>
        <xdr:cNvSpPr>
          <a:spLocks/>
        </xdr:cNvSpPr>
      </xdr:nvSpPr>
      <xdr:spPr>
        <a:xfrm flipV="1">
          <a:off x="7277100" y="130292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470</xdr:row>
      <xdr:rowOff>171450</xdr:rowOff>
    </xdr:from>
    <xdr:to>
      <xdr:col>18</xdr:col>
      <xdr:colOff>9525</xdr:colOff>
      <xdr:row>470</xdr:row>
      <xdr:rowOff>171450</xdr:rowOff>
    </xdr:to>
    <xdr:sp>
      <xdr:nvSpPr>
        <xdr:cNvPr id="97" name="Line 913"/>
        <xdr:cNvSpPr>
          <a:spLocks/>
        </xdr:cNvSpPr>
      </xdr:nvSpPr>
      <xdr:spPr>
        <a:xfrm flipV="1">
          <a:off x="7248525" y="1299591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462</xdr:row>
      <xdr:rowOff>133350</xdr:rowOff>
    </xdr:from>
    <xdr:to>
      <xdr:col>18</xdr:col>
      <xdr:colOff>38100</xdr:colOff>
      <xdr:row>462</xdr:row>
      <xdr:rowOff>133350</xdr:rowOff>
    </xdr:to>
    <xdr:sp>
      <xdr:nvSpPr>
        <xdr:cNvPr id="98" name="Line 913"/>
        <xdr:cNvSpPr>
          <a:spLocks/>
        </xdr:cNvSpPr>
      </xdr:nvSpPr>
      <xdr:spPr>
        <a:xfrm flipV="1">
          <a:off x="7277100" y="1285017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464</xdr:row>
      <xdr:rowOff>133350</xdr:rowOff>
    </xdr:from>
    <xdr:to>
      <xdr:col>18</xdr:col>
      <xdr:colOff>9525</xdr:colOff>
      <xdr:row>464</xdr:row>
      <xdr:rowOff>133350</xdr:rowOff>
    </xdr:to>
    <xdr:sp>
      <xdr:nvSpPr>
        <xdr:cNvPr id="99" name="Line 913"/>
        <xdr:cNvSpPr>
          <a:spLocks/>
        </xdr:cNvSpPr>
      </xdr:nvSpPr>
      <xdr:spPr>
        <a:xfrm flipV="1">
          <a:off x="7248525" y="128844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466</xdr:row>
      <xdr:rowOff>142875</xdr:rowOff>
    </xdr:from>
    <xdr:to>
      <xdr:col>18</xdr:col>
      <xdr:colOff>0</xdr:colOff>
      <xdr:row>466</xdr:row>
      <xdr:rowOff>142875</xdr:rowOff>
    </xdr:to>
    <xdr:sp>
      <xdr:nvSpPr>
        <xdr:cNvPr id="100" name="Line 913"/>
        <xdr:cNvSpPr>
          <a:spLocks/>
        </xdr:cNvSpPr>
      </xdr:nvSpPr>
      <xdr:spPr>
        <a:xfrm flipV="1">
          <a:off x="7239000" y="1292066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468</xdr:row>
      <xdr:rowOff>161925</xdr:rowOff>
    </xdr:from>
    <xdr:to>
      <xdr:col>18</xdr:col>
      <xdr:colOff>28575</xdr:colOff>
      <xdr:row>468</xdr:row>
      <xdr:rowOff>161925</xdr:rowOff>
    </xdr:to>
    <xdr:sp>
      <xdr:nvSpPr>
        <xdr:cNvPr id="101" name="Line 913"/>
        <xdr:cNvSpPr>
          <a:spLocks/>
        </xdr:cNvSpPr>
      </xdr:nvSpPr>
      <xdr:spPr>
        <a:xfrm flipV="1">
          <a:off x="7267575" y="1295971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611</xdr:row>
      <xdr:rowOff>257175</xdr:rowOff>
    </xdr:from>
    <xdr:to>
      <xdr:col>18</xdr:col>
      <xdr:colOff>28575</xdr:colOff>
      <xdr:row>611</xdr:row>
      <xdr:rowOff>257175</xdr:rowOff>
    </xdr:to>
    <xdr:sp>
      <xdr:nvSpPr>
        <xdr:cNvPr id="102" name="Line 913"/>
        <xdr:cNvSpPr>
          <a:spLocks/>
        </xdr:cNvSpPr>
      </xdr:nvSpPr>
      <xdr:spPr>
        <a:xfrm flipV="1">
          <a:off x="7267575" y="1636299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481</xdr:row>
      <xdr:rowOff>123825</xdr:rowOff>
    </xdr:from>
    <xdr:to>
      <xdr:col>18</xdr:col>
      <xdr:colOff>19050</xdr:colOff>
      <xdr:row>481</xdr:row>
      <xdr:rowOff>123825</xdr:rowOff>
    </xdr:to>
    <xdr:sp>
      <xdr:nvSpPr>
        <xdr:cNvPr id="103" name="Line 913"/>
        <xdr:cNvSpPr>
          <a:spLocks/>
        </xdr:cNvSpPr>
      </xdr:nvSpPr>
      <xdr:spPr>
        <a:xfrm flipV="1">
          <a:off x="7258050" y="131921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483</xdr:row>
      <xdr:rowOff>133350</xdr:rowOff>
    </xdr:from>
    <xdr:to>
      <xdr:col>18</xdr:col>
      <xdr:colOff>28575</xdr:colOff>
      <xdr:row>483</xdr:row>
      <xdr:rowOff>133350</xdr:rowOff>
    </xdr:to>
    <xdr:sp>
      <xdr:nvSpPr>
        <xdr:cNvPr id="104" name="Line 913"/>
        <xdr:cNvSpPr>
          <a:spLocks/>
        </xdr:cNvSpPr>
      </xdr:nvSpPr>
      <xdr:spPr>
        <a:xfrm flipV="1">
          <a:off x="7267575" y="1322641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485</xdr:row>
      <xdr:rowOff>161925</xdr:rowOff>
    </xdr:from>
    <xdr:to>
      <xdr:col>18</xdr:col>
      <xdr:colOff>19050</xdr:colOff>
      <xdr:row>485</xdr:row>
      <xdr:rowOff>161925</xdr:rowOff>
    </xdr:to>
    <xdr:sp>
      <xdr:nvSpPr>
        <xdr:cNvPr id="105" name="Line 913"/>
        <xdr:cNvSpPr>
          <a:spLocks/>
        </xdr:cNvSpPr>
      </xdr:nvSpPr>
      <xdr:spPr>
        <a:xfrm flipV="1">
          <a:off x="7258050" y="1326165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532</xdr:row>
      <xdr:rowOff>152400</xdr:rowOff>
    </xdr:from>
    <xdr:to>
      <xdr:col>17</xdr:col>
      <xdr:colOff>247650</xdr:colOff>
      <xdr:row>532</xdr:row>
      <xdr:rowOff>152400</xdr:rowOff>
    </xdr:to>
    <xdr:sp>
      <xdr:nvSpPr>
        <xdr:cNvPr id="106" name="Line 913"/>
        <xdr:cNvSpPr>
          <a:spLocks/>
        </xdr:cNvSpPr>
      </xdr:nvSpPr>
      <xdr:spPr>
        <a:xfrm flipV="1">
          <a:off x="7229475" y="1450562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496</xdr:row>
      <xdr:rowOff>133350</xdr:rowOff>
    </xdr:from>
    <xdr:to>
      <xdr:col>18</xdr:col>
      <xdr:colOff>9525</xdr:colOff>
      <xdr:row>496</xdr:row>
      <xdr:rowOff>133350</xdr:rowOff>
    </xdr:to>
    <xdr:sp>
      <xdr:nvSpPr>
        <xdr:cNvPr id="107" name="Line 913"/>
        <xdr:cNvSpPr>
          <a:spLocks/>
        </xdr:cNvSpPr>
      </xdr:nvSpPr>
      <xdr:spPr>
        <a:xfrm flipV="1">
          <a:off x="7248525" y="1352073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499</xdr:row>
      <xdr:rowOff>161925</xdr:rowOff>
    </xdr:from>
    <xdr:to>
      <xdr:col>18</xdr:col>
      <xdr:colOff>28575</xdr:colOff>
      <xdr:row>499</xdr:row>
      <xdr:rowOff>161925</xdr:rowOff>
    </xdr:to>
    <xdr:sp>
      <xdr:nvSpPr>
        <xdr:cNvPr id="108" name="Line 913"/>
        <xdr:cNvSpPr>
          <a:spLocks/>
        </xdr:cNvSpPr>
      </xdr:nvSpPr>
      <xdr:spPr>
        <a:xfrm flipV="1">
          <a:off x="7267575" y="1360932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502</xdr:row>
      <xdr:rowOff>171450</xdr:rowOff>
    </xdr:from>
    <xdr:to>
      <xdr:col>18</xdr:col>
      <xdr:colOff>28575</xdr:colOff>
      <xdr:row>502</xdr:row>
      <xdr:rowOff>171450</xdr:rowOff>
    </xdr:to>
    <xdr:sp>
      <xdr:nvSpPr>
        <xdr:cNvPr id="109" name="Line 913"/>
        <xdr:cNvSpPr>
          <a:spLocks/>
        </xdr:cNvSpPr>
      </xdr:nvSpPr>
      <xdr:spPr>
        <a:xfrm flipV="1">
          <a:off x="7267575" y="1369599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529</xdr:row>
      <xdr:rowOff>161925</xdr:rowOff>
    </xdr:from>
    <xdr:to>
      <xdr:col>18</xdr:col>
      <xdr:colOff>9525</xdr:colOff>
      <xdr:row>529</xdr:row>
      <xdr:rowOff>161925</xdr:rowOff>
    </xdr:to>
    <xdr:sp>
      <xdr:nvSpPr>
        <xdr:cNvPr id="110" name="Line 913"/>
        <xdr:cNvSpPr>
          <a:spLocks/>
        </xdr:cNvSpPr>
      </xdr:nvSpPr>
      <xdr:spPr>
        <a:xfrm flipV="1">
          <a:off x="7248525" y="1443418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504</xdr:row>
      <xdr:rowOff>171450</xdr:rowOff>
    </xdr:from>
    <xdr:to>
      <xdr:col>18</xdr:col>
      <xdr:colOff>47625</xdr:colOff>
      <xdr:row>504</xdr:row>
      <xdr:rowOff>171450</xdr:rowOff>
    </xdr:to>
    <xdr:sp>
      <xdr:nvSpPr>
        <xdr:cNvPr id="111" name="Line 913"/>
        <xdr:cNvSpPr>
          <a:spLocks/>
        </xdr:cNvSpPr>
      </xdr:nvSpPr>
      <xdr:spPr>
        <a:xfrm flipV="1">
          <a:off x="7286625" y="137531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592</xdr:row>
      <xdr:rowOff>276225</xdr:rowOff>
    </xdr:from>
    <xdr:to>
      <xdr:col>18</xdr:col>
      <xdr:colOff>28575</xdr:colOff>
      <xdr:row>592</xdr:row>
      <xdr:rowOff>276225</xdr:rowOff>
    </xdr:to>
    <xdr:sp>
      <xdr:nvSpPr>
        <xdr:cNvPr id="112" name="Line 913"/>
        <xdr:cNvSpPr>
          <a:spLocks/>
        </xdr:cNvSpPr>
      </xdr:nvSpPr>
      <xdr:spPr>
        <a:xfrm flipV="1">
          <a:off x="7267575" y="1587722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597</xdr:row>
      <xdr:rowOff>295275</xdr:rowOff>
    </xdr:from>
    <xdr:to>
      <xdr:col>18</xdr:col>
      <xdr:colOff>0</xdr:colOff>
      <xdr:row>597</xdr:row>
      <xdr:rowOff>295275</xdr:rowOff>
    </xdr:to>
    <xdr:sp>
      <xdr:nvSpPr>
        <xdr:cNvPr id="113" name="Line 913"/>
        <xdr:cNvSpPr>
          <a:spLocks/>
        </xdr:cNvSpPr>
      </xdr:nvSpPr>
      <xdr:spPr>
        <a:xfrm flipV="1">
          <a:off x="7239000" y="1599533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586</xdr:row>
      <xdr:rowOff>276225</xdr:rowOff>
    </xdr:from>
    <xdr:to>
      <xdr:col>18</xdr:col>
      <xdr:colOff>38100</xdr:colOff>
      <xdr:row>586</xdr:row>
      <xdr:rowOff>276225</xdr:rowOff>
    </xdr:to>
    <xdr:sp>
      <xdr:nvSpPr>
        <xdr:cNvPr id="114" name="Line 913"/>
        <xdr:cNvSpPr>
          <a:spLocks/>
        </xdr:cNvSpPr>
      </xdr:nvSpPr>
      <xdr:spPr>
        <a:xfrm flipV="1">
          <a:off x="7277100" y="1572863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647</xdr:row>
      <xdr:rowOff>276225</xdr:rowOff>
    </xdr:from>
    <xdr:to>
      <xdr:col>18</xdr:col>
      <xdr:colOff>47625</xdr:colOff>
      <xdr:row>647</xdr:row>
      <xdr:rowOff>285750</xdr:rowOff>
    </xdr:to>
    <xdr:sp>
      <xdr:nvSpPr>
        <xdr:cNvPr id="115" name="Line 913"/>
        <xdr:cNvSpPr>
          <a:spLocks/>
        </xdr:cNvSpPr>
      </xdr:nvSpPr>
      <xdr:spPr>
        <a:xfrm>
          <a:off x="7543800" y="171516675"/>
          <a:ext cx="2343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646</xdr:row>
      <xdr:rowOff>0</xdr:rowOff>
    </xdr:from>
    <xdr:to>
      <xdr:col>18</xdr:col>
      <xdr:colOff>38100</xdr:colOff>
      <xdr:row>646</xdr:row>
      <xdr:rowOff>0</xdr:rowOff>
    </xdr:to>
    <xdr:sp>
      <xdr:nvSpPr>
        <xdr:cNvPr id="116" name="Line 913"/>
        <xdr:cNvSpPr>
          <a:spLocks/>
        </xdr:cNvSpPr>
      </xdr:nvSpPr>
      <xdr:spPr>
        <a:xfrm>
          <a:off x="7524750" y="171135675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559</xdr:row>
      <xdr:rowOff>152400</xdr:rowOff>
    </xdr:from>
    <xdr:to>
      <xdr:col>18</xdr:col>
      <xdr:colOff>38100</xdr:colOff>
      <xdr:row>559</xdr:row>
      <xdr:rowOff>152400</xdr:rowOff>
    </xdr:to>
    <xdr:sp>
      <xdr:nvSpPr>
        <xdr:cNvPr id="117" name="Line 913"/>
        <xdr:cNvSpPr>
          <a:spLocks/>
        </xdr:cNvSpPr>
      </xdr:nvSpPr>
      <xdr:spPr>
        <a:xfrm flipV="1">
          <a:off x="7277100" y="1509331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557</xdr:row>
      <xdr:rowOff>180975</xdr:rowOff>
    </xdr:from>
    <xdr:to>
      <xdr:col>18</xdr:col>
      <xdr:colOff>19050</xdr:colOff>
      <xdr:row>557</xdr:row>
      <xdr:rowOff>180975</xdr:rowOff>
    </xdr:to>
    <xdr:sp>
      <xdr:nvSpPr>
        <xdr:cNvPr id="118" name="Line 913"/>
        <xdr:cNvSpPr>
          <a:spLocks/>
        </xdr:cNvSpPr>
      </xdr:nvSpPr>
      <xdr:spPr>
        <a:xfrm flipV="1">
          <a:off x="7258050" y="150485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555</xdr:row>
      <xdr:rowOff>152400</xdr:rowOff>
    </xdr:from>
    <xdr:to>
      <xdr:col>18</xdr:col>
      <xdr:colOff>9525</xdr:colOff>
      <xdr:row>555</xdr:row>
      <xdr:rowOff>152400</xdr:rowOff>
    </xdr:to>
    <xdr:sp>
      <xdr:nvSpPr>
        <xdr:cNvPr id="119" name="Line 913"/>
        <xdr:cNvSpPr>
          <a:spLocks/>
        </xdr:cNvSpPr>
      </xdr:nvSpPr>
      <xdr:spPr>
        <a:xfrm flipV="1">
          <a:off x="7248525" y="1499806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553</xdr:row>
      <xdr:rowOff>161925</xdr:rowOff>
    </xdr:from>
    <xdr:to>
      <xdr:col>17</xdr:col>
      <xdr:colOff>257175</xdr:colOff>
      <xdr:row>553</xdr:row>
      <xdr:rowOff>161925</xdr:rowOff>
    </xdr:to>
    <xdr:sp>
      <xdr:nvSpPr>
        <xdr:cNvPr id="120" name="Line 913"/>
        <xdr:cNvSpPr>
          <a:spLocks/>
        </xdr:cNvSpPr>
      </xdr:nvSpPr>
      <xdr:spPr>
        <a:xfrm flipV="1">
          <a:off x="7239000" y="1495139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561</xdr:row>
      <xdr:rowOff>180975</xdr:rowOff>
    </xdr:from>
    <xdr:to>
      <xdr:col>18</xdr:col>
      <xdr:colOff>28575</xdr:colOff>
      <xdr:row>561</xdr:row>
      <xdr:rowOff>180975</xdr:rowOff>
    </xdr:to>
    <xdr:sp>
      <xdr:nvSpPr>
        <xdr:cNvPr id="121" name="Line 913"/>
        <xdr:cNvSpPr>
          <a:spLocks/>
        </xdr:cNvSpPr>
      </xdr:nvSpPr>
      <xdr:spPr>
        <a:xfrm flipV="1">
          <a:off x="7267575" y="1514379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599</xdr:row>
      <xdr:rowOff>285750</xdr:rowOff>
    </xdr:from>
    <xdr:to>
      <xdr:col>17</xdr:col>
      <xdr:colOff>257175</xdr:colOff>
      <xdr:row>599</xdr:row>
      <xdr:rowOff>285750</xdr:rowOff>
    </xdr:to>
    <xdr:sp>
      <xdr:nvSpPr>
        <xdr:cNvPr id="122" name="Line 913"/>
        <xdr:cNvSpPr>
          <a:spLocks/>
        </xdr:cNvSpPr>
      </xdr:nvSpPr>
      <xdr:spPr>
        <a:xfrm flipV="1">
          <a:off x="7239000" y="1604010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601</xdr:row>
      <xdr:rowOff>285750</xdr:rowOff>
    </xdr:from>
    <xdr:to>
      <xdr:col>18</xdr:col>
      <xdr:colOff>19050</xdr:colOff>
      <xdr:row>601</xdr:row>
      <xdr:rowOff>285750</xdr:rowOff>
    </xdr:to>
    <xdr:sp>
      <xdr:nvSpPr>
        <xdr:cNvPr id="123" name="Line 913"/>
        <xdr:cNvSpPr>
          <a:spLocks/>
        </xdr:cNvSpPr>
      </xdr:nvSpPr>
      <xdr:spPr>
        <a:xfrm flipV="1">
          <a:off x="7258050" y="1609820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563</xdr:row>
      <xdr:rowOff>161925</xdr:rowOff>
    </xdr:from>
    <xdr:to>
      <xdr:col>18</xdr:col>
      <xdr:colOff>38100</xdr:colOff>
      <xdr:row>563</xdr:row>
      <xdr:rowOff>161925</xdr:rowOff>
    </xdr:to>
    <xdr:sp>
      <xdr:nvSpPr>
        <xdr:cNvPr id="124" name="Line 913"/>
        <xdr:cNvSpPr>
          <a:spLocks/>
        </xdr:cNvSpPr>
      </xdr:nvSpPr>
      <xdr:spPr>
        <a:xfrm flipV="1">
          <a:off x="7277100" y="1518951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566</xdr:row>
      <xdr:rowOff>142875</xdr:rowOff>
    </xdr:from>
    <xdr:to>
      <xdr:col>18</xdr:col>
      <xdr:colOff>9525</xdr:colOff>
      <xdr:row>566</xdr:row>
      <xdr:rowOff>142875</xdr:rowOff>
    </xdr:to>
    <xdr:sp>
      <xdr:nvSpPr>
        <xdr:cNvPr id="125" name="Line 913"/>
        <xdr:cNvSpPr>
          <a:spLocks/>
        </xdr:cNvSpPr>
      </xdr:nvSpPr>
      <xdr:spPr>
        <a:xfrm flipV="1">
          <a:off x="7248525" y="1526381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568</xdr:row>
      <xdr:rowOff>171450</xdr:rowOff>
    </xdr:from>
    <xdr:to>
      <xdr:col>18</xdr:col>
      <xdr:colOff>9525</xdr:colOff>
      <xdr:row>568</xdr:row>
      <xdr:rowOff>171450</xdr:rowOff>
    </xdr:to>
    <xdr:sp>
      <xdr:nvSpPr>
        <xdr:cNvPr id="126" name="Line 913"/>
        <xdr:cNvSpPr>
          <a:spLocks/>
        </xdr:cNvSpPr>
      </xdr:nvSpPr>
      <xdr:spPr>
        <a:xfrm flipV="1">
          <a:off x="7248525" y="1531429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709</xdr:row>
      <xdr:rowOff>0</xdr:rowOff>
    </xdr:from>
    <xdr:to>
      <xdr:col>18</xdr:col>
      <xdr:colOff>0</xdr:colOff>
      <xdr:row>709</xdr:row>
      <xdr:rowOff>0</xdr:rowOff>
    </xdr:to>
    <xdr:sp>
      <xdr:nvSpPr>
        <xdr:cNvPr id="127" name="Line 172"/>
        <xdr:cNvSpPr>
          <a:spLocks/>
        </xdr:cNvSpPr>
      </xdr:nvSpPr>
      <xdr:spPr>
        <a:xfrm>
          <a:off x="6753225" y="1868043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709</xdr:row>
      <xdr:rowOff>0</xdr:rowOff>
    </xdr:from>
    <xdr:to>
      <xdr:col>18</xdr:col>
      <xdr:colOff>0</xdr:colOff>
      <xdr:row>709</xdr:row>
      <xdr:rowOff>0</xdr:rowOff>
    </xdr:to>
    <xdr:sp>
      <xdr:nvSpPr>
        <xdr:cNvPr id="128" name="Line 173"/>
        <xdr:cNvSpPr>
          <a:spLocks/>
        </xdr:cNvSpPr>
      </xdr:nvSpPr>
      <xdr:spPr>
        <a:xfrm>
          <a:off x="6753225" y="1868043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709</xdr:row>
      <xdr:rowOff>0</xdr:rowOff>
    </xdr:from>
    <xdr:to>
      <xdr:col>18</xdr:col>
      <xdr:colOff>0</xdr:colOff>
      <xdr:row>709</xdr:row>
      <xdr:rowOff>0</xdr:rowOff>
    </xdr:to>
    <xdr:sp>
      <xdr:nvSpPr>
        <xdr:cNvPr id="129" name="Line 174"/>
        <xdr:cNvSpPr>
          <a:spLocks/>
        </xdr:cNvSpPr>
      </xdr:nvSpPr>
      <xdr:spPr>
        <a:xfrm>
          <a:off x="6753225" y="1868043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709</xdr:row>
      <xdr:rowOff>0</xdr:rowOff>
    </xdr:from>
    <xdr:to>
      <xdr:col>18</xdr:col>
      <xdr:colOff>0</xdr:colOff>
      <xdr:row>709</xdr:row>
      <xdr:rowOff>0</xdr:rowOff>
    </xdr:to>
    <xdr:sp>
      <xdr:nvSpPr>
        <xdr:cNvPr id="130" name="Line 175"/>
        <xdr:cNvSpPr>
          <a:spLocks/>
        </xdr:cNvSpPr>
      </xdr:nvSpPr>
      <xdr:spPr>
        <a:xfrm>
          <a:off x="6753225" y="1868043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709</xdr:row>
      <xdr:rowOff>0</xdr:rowOff>
    </xdr:from>
    <xdr:to>
      <xdr:col>18</xdr:col>
      <xdr:colOff>0</xdr:colOff>
      <xdr:row>709</xdr:row>
      <xdr:rowOff>0</xdr:rowOff>
    </xdr:to>
    <xdr:sp>
      <xdr:nvSpPr>
        <xdr:cNvPr id="131" name="Line 176"/>
        <xdr:cNvSpPr>
          <a:spLocks/>
        </xdr:cNvSpPr>
      </xdr:nvSpPr>
      <xdr:spPr>
        <a:xfrm>
          <a:off x="6753225" y="1868043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709</xdr:row>
      <xdr:rowOff>0</xdr:rowOff>
    </xdr:from>
    <xdr:to>
      <xdr:col>18</xdr:col>
      <xdr:colOff>0</xdr:colOff>
      <xdr:row>709</xdr:row>
      <xdr:rowOff>0</xdr:rowOff>
    </xdr:to>
    <xdr:sp>
      <xdr:nvSpPr>
        <xdr:cNvPr id="132" name="Line 177"/>
        <xdr:cNvSpPr>
          <a:spLocks/>
        </xdr:cNvSpPr>
      </xdr:nvSpPr>
      <xdr:spPr>
        <a:xfrm>
          <a:off x="6753225" y="1868043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709</xdr:row>
      <xdr:rowOff>0</xdr:rowOff>
    </xdr:from>
    <xdr:to>
      <xdr:col>18</xdr:col>
      <xdr:colOff>0</xdr:colOff>
      <xdr:row>709</xdr:row>
      <xdr:rowOff>0</xdr:rowOff>
    </xdr:to>
    <xdr:sp>
      <xdr:nvSpPr>
        <xdr:cNvPr id="133" name="Line 178"/>
        <xdr:cNvSpPr>
          <a:spLocks/>
        </xdr:cNvSpPr>
      </xdr:nvSpPr>
      <xdr:spPr>
        <a:xfrm>
          <a:off x="6753225" y="1868043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709</xdr:row>
      <xdr:rowOff>0</xdr:rowOff>
    </xdr:from>
    <xdr:to>
      <xdr:col>18</xdr:col>
      <xdr:colOff>0</xdr:colOff>
      <xdr:row>709</xdr:row>
      <xdr:rowOff>0</xdr:rowOff>
    </xdr:to>
    <xdr:sp>
      <xdr:nvSpPr>
        <xdr:cNvPr id="134" name="Line 179"/>
        <xdr:cNvSpPr>
          <a:spLocks/>
        </xdr:cNvSpPr>
      </xdr:nvSpPr>
      <xdr:spPr>
        <a:xfrm>
          <a:off x="6753225" y="1868043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709</xdr:row>
      <xdr:rowOff>0</xdr:rowOff>
    </xdr:from>
    <xdr:to>
      <xdr:col>18</xdr:col>
      <xdr:colOff>0</xdr:colOff>
      <xdr:row>709</xdr:row>
      <xdr:rowOff>0</xdr:rowOff>
    </xdr:to>
    <xdr:sp>
      <xdr:nvSpPr>
        <xdr:cNvPr id="135" name="Line 180"/>
        <xdr:cNvSpPr>
          <a:spLocks/>
        </xdr:cNvSpPr>
      </xdr:nvSpPr>
      <xdr:spPr>
        <a:xfrm>
          <a:off x="6753225" y="1868043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709</xdr:row>
      <xdr:rowOff>0</xdr:rowOff>
    </xdr:from>
    <xdr:to>
      <xdr:col>18</xdr:col>
      <xdr:colOff>0</xdr:colOff>
      <xdr:row>709</xdr:row>
      <xdr:rowOff>0</xdr:rowOff>
    </xdr:to>
    <xdr:sp>
      <xdr:nvSpPr>
        <xdr:cNvPr id="136" name="Line 181"/>
        <xdr:cNvSpPr>
          <a:spLocks/>
        </xdr:cNvSpPr>
      </xdr:nvSpPr>
      <xdr:spPr>
        <a:xfrm>
          <a:off x="6753225" y="1868043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709</xdr:row>
      <xdr:rowOff>0</xdr:rowOff>
    </xdr:from>
    <xdr:to>
      <xdr:col>18</xdr:col>
      <xdr:colOff>0</xdr:colOff>
      <xdr:row>709</xdr:row>
      <xdr:rowOff>0</xdr:rowOff>
    </xdr:to>
    <xdr:sp>
      <xdr:nvSpPr>
        <xdr:cNvPr id="137" name="Line 182"/>
        <xdr:cNvSpPr>
          <a:spLocks/>
        </xdr:cNvSpPr>
      </xdr:nvSpPr>
      <xdr:spPr>
        <a:xfrm>
          <a:off x="6753225" y="1868043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709</xdr:row>
      <xdr:rowOff>0</xdr:rowOff>
    </xdr:from>
    <xdr:to>
      <xdr:col>18</xdr:col>
      <xdr:colOff>0</xdr:colOff>
      <xdr:row>709</xdr:row>
      <xdr:rowOff>0</xdr:rowOff>
    </xdr:to>
    <xdr:sp>
      <xdr:nvSpPr>
        <xdr:cNvPr id="138" name="Line 183"/>
        <xdr:cNvSpPr>
          <a:spLocks/>
        </xdr:cNvSpPr>
      </xdr:nvSpPr>
      <xdr:spPr>
        <a:xfrm>
          <a:off x="6753225" y="1868043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709</xdr:row>
      <xdr:rowOff>0</xdr:rowOff>
    </xdr:from>
    <xdr:to>
      <xdr:col>18</xdr:col>
      <xdr:colOff>0</xdr:colOff>
      <xdr:row>709</xdr:row>
      <xdr:rowOff>0</xdr:rowOff>
    </xdr:to>
    <xdr:sp>
      <xdr:nvSpPr>
        <xdr:cNvPr id="139" name="Line 184"/>
        <xdr:cNvSpPr>
          <a:spLocks/>
        </xdr:cNvSpPr>
      </xdr:nvSpPr>
      <xdr:spPr>
        <a:xfrm>
          <a:off x="6753225" y="1868043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709</xdr:row>
      <xdr:rowOff>0</xdr:rowOff>
    </xdr:from>
    <xdr:to>
      <xdr:col>18</xdr:col>
      <xdr:colOff>0</xdr:colOff>
      <xdr:row>709</xdr:row>
      <xdr:rowOff>0</xdr:rowOff>
    </xdr:to>
    <xdr:sp>
      <xdr:nvSpPr>
        <xdr:cNvPr id="140" name="Line 185"/>
        <xdr:cNvSpPr>
          <a:spLocks/>
        </xdr:cNvSpPr>
      </xdr:nvSpPr>
      <xdr:spPr>
        <a:xfrm>
          <a:off x="6753225" y="1868043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709</xdr:row>
      <xdr:rowOff>0</xdr:rowOff>
    </xdr:from>
    <xdr:to>
      <xdr:col>18</xdr:col>
      <xdr:colOff>0</xdr:colOff>
      <xdr:row>709</xdr:row>
      <xdr:rowOff>0</xdr:rowOff>
    </xdr:to>
    <xdr:sp>
      <xdr:nvSpPr>
        <xdr:cNvPr id="141" name="Line 186"/>
        <xdr:cNvSpPr>
          <a:spLocks/>
        </xdr:cNvSpPr>
      </xdr:nvSpPr>
      <xdr:spPr>
        <a:xfrm>
          <a:off x="6753225" y="1868043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709</xdr:row>
      <xdr:rowOff>0</xdr:rowOff>
    </xdr:from>
    <xdr:to>
      <xdr:col>18</xdr:col>
      <xdr:colOff>0</xdr:colOff>
      <xdr:row>709</xdr:row>
      <xdr:rowOff>0</xdr:rowOff>
    </xdr:to>
    <xdr:sp>
      <xdr:nvSpPr>
        <xdr:cNvPr id="142" name="Line 187"/>
        <xdr:cNvSpPr>
          <a:spLocks/>
        </xdr:cNvSpPr>
      </xdr:nvSpPr>
      <xdr:spPr>
        <a:xfrm>
          <a:off x="6753225" y="1868043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709</xdr:row>
      <xdr:rowOff>0</xdr:rowOff>
    </xdr:from>
    <xdr:to>
      <xdr:col>18</xdr:col>
      <xdr:colOff>0</xdr:colOff>
      <xdr:row>709</xdr:row>
      <xdr:rowOff>0</xdr:rowOff>
    </xdr:to>
    <xdr:sp>
      <xdr:nvSpPr>
        <xdr:cNvPr id="143" name="Line 189"/>
        <xdr:cNvSpPr>
          <a:spLocks/>
        </xdr:cNvSpPr>
      </xdr:nvSpPr>
      <xdr:spPr>
        <a:xfrm>
          <a:off x="6753225" y="1868043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709</xdr:row>
      <xdr:rowOff>0</xdr:rowOff>
    </xdr:from>
    <xdr:to>
      <xdr:col>18</xdr:col>
      <xdr:colOff>0</xdr:colOff>
      <xdr:row>709</xdr:row>
      <xdr:rowOff>0</xdr:rowOff>
    </xdr:to>
    <xdr:sp>
      <xdr:nvSpPr>
        <xdr:cNvPr id="144" name="Line 190"/>
        <xdr:cNvSpPr>
          <a:spLocks/>
        </xdr:cNvSpPr>
      </xdr:nvSpPr>
      <xdr:spPr>
        <a:xfrm>
          <a:off x="6753225" y="1868043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709</xdr:row>
      <xdr:rowOff>0</xdr:rowOff>
    </xdr:from>
    <xdr:to>
      <xdr:col>18</xdr:col>
      <xdr:colOff>0</xdr:colOff>
      <xdr:row>709</xdr:row>
      <xdr:rowOff>0</xdr:rowOff>
    </xdr:to>
    <xdr:sp>
      <xdr:nvSpPr>
        <xdr:cNvPr id="145" name="Line 191"/>
        <xdr:cNvSpPr>
          <a:spLocks/>
        </xdr:cNvSpPr>
      </xdr:nvSpPr>
      <xdr:spPr>
        <a:xfrm>
          <a:off x="6753225" y="1868043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709</xdr:row>
      <xdr:rowOff>0</xdr:rowOff>
    </xdr:from>
    <xdr:to>
      <xdr:col>18</xdr:col>
      <xdr:colOff>0</xdr:colOff>
      <xdr:row>709</xdr:row>
      <xdr:rowOff>0</xdr:rowOff>
    </xdr:to>
    <xdr:sp>
      <xdr:nvSpPr>
        <xdr:cNvPr id="146" name="Line 192"/>
        <xdr:cNvSpPr>
          <a:spLocks/>
        </xdr:cNvSpPr>
      </xdr:nvSpPr>
      <xdr:spPr>
        <a:xfrm>
          <a:off x="6753225" y="1868043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709</xdr:row>
      <xdr:rowOff>0</xdr:rowOff>
    </xdr:from>
    <xdr:to>
      <xdr:col>18</xdr:col>
      <xdr:colOff>0</xdr:colOff>
      <xdr:row>709</xdr:row>
      <xdr:rowOff>0</xdr:rowOff>
    </xdr:to>
    <xdr:sp>
      <xdr:nvSpPr>
        <xdr:cNvPr id="147" name="Line 193"/>
        <xdr:cNvSpPr>
          <a:spLocks/>
        </xdr:cNvSpPr>
      </xdr:nvSpPr>
      <xdr:spPr>
        <a:xfrm>
          <a:off x="6753225" y="1868043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709</xdr:row>
      <xdr:rowOff>0</xdr:rowOff>
    </xdr:from>
    <xdr:to>
      <xdr:col>18</xdr:col>
      <xdr:colOff>0</xdr:colOff>
      <xdr:row>709</xdr:row>
      <xdr:rowOff>0</xdr:rowOff>
    </xdr:to>
    <xdr:sp>
      <xdr:nvSpPr>
        <xdr:cNvPr id="148" name="Line 194"/>
        <xdr:cNvSpPr>
          <a:spLocks/>
        </xdr:cNvSpPr>
      </xdr:nvSpPr>
      <xdr:spPr>
        <a:xfrm>
          <a:off x="6753225" y="1868043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709</xdr:row>
      <xdr:rowOff>0</xdr:rowOff>
    </xdr:from>
    <xdr:to>
      <xdr:col>18</xdr:col>
      <xdr:colOff>0</xdr:colOff>
      <xdr:row>709</xdr:row>
      <xdr:rowOff>0</xdr:rowOff>
    </xdr:to>
    <xdr:sp>
      <xdr:nvSpPr>
        <xdr:cNvPr id="149" name="Line 195"/>
        <xdr:cNvSpPr>
          <a:spLocks/>
        </xdr:cNvSpPr>
      </xdr:nvSpPr>
      <xdr:spPr>
        <a:xfrm>
          <a:off x="6753225" y="1868043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709</xdr:row>
      <xdr:rowOff>0</xdr:rowOff>
    </xdr:from>
    <xdr:to>
      <xdr:col>18</xdr:col>
      <xdr:colOff>0</xdr:colOff>
      <xdr:row>709</xdr:row>
      <xdr:rowOff>0</xdr:rowOff>
    </xdr:to>
    <xdr:sp>
      <xdr:nvSpPr>
        <xdr:cNvPr id="150" name="Line 196"/>
        <xdr:cNvSpPr>
          <a:spLocks/>
        </xdr:cNvSpPr>
      </xdr:nvSpPr>
      <xdr:spPr>
        <a:xfrm>
          <a:off x="6753225" y="1868043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709</xdr:row>
      <xdr:rowOff>0</xdr:rowOff>
    </xdr:from>
    <xdr:to>
      <xdr:col>18</xdr:col>
      <xdr:colOff>0</xdr:colOff>
      <xdr:row>709</xdr:row>
      <xdr:rowOff>0</xdr:rowOff>
    </xdr:to>
    <xdr:sp>
      <xdr:nvSpPr>
        <xdr:cNvPr id="151" name="Line 197"/>
        <xdr:cNvSpPr>
          <a:spLocks/>
        </xdr:cNvSpPr>
      </xdr:nvSpPr>
      <xdr:spPr>
        <a:xfrm>
          <a:off x="6753225" y="1868043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709</xdr:row>
      <xdr:rowOff>0</xdr:rowOff>
    </xdr:from>
    <xdr:to>
      <xdr:col>18</xdr:col>
      <xdr:colOff>0</xdr:colOff>
      <xdr:row>709</xdr:row>
      <xdr:rowOff>0</xdr:rowOff>
    </xdr:to>
    <xdr:sp>
      <xdr:nvSpPr>
        <xdr:cNvPr id="152" name="Line 198"/>
        <xdr:cNvSpPr>
          <a:spLocks/>
        </xdr:cNvSpPr>
      </xdr:nvSpPr>
      <xdr:spPr>
        <a:xfrm>
          <a:off x="6753225" y="1868043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709</xdr:row>
      <xdr:rowOff>0</xdr:rowOff>
    </xdr:from>
    <xdr:to>
      <xdr:col>18</xdr:col>
      <xdr:colOff>0</xdr:colOff>
      <xdr:row>709</xdr:row>
      <xdr:rowOff>0</xdr:rowOff>
    </xdr:to>
    <xdr:sp>
      <xdr:nvSpPr>
        <xdr:cNvPr id="153" name="Line 199"/>
        <xdr:cNvSpPr>
          <a:spLocks/>
        </xdr:cNvSpPr>
      </xdr:nvSpPr>
      <xdr:spPr>
        <a:xfrm>
          <a:off x="6753225" y="1868043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709</xdr:row>
      <xdr:rowOff>0</xdr:rowOff>
    </xdr:from>
    <xdr:to>
      <xdr:col>18</xdr:col>
      <xdr:colOff>0</xdr:colOff>
      <xdr:row>709</xdr:row>
      <xdr:rowOff>0</xdr:rowOff>
    </xdr:to>
    <xdr:sp>
      <xdr:nvSpPr>
        <xdr:cNvPr id="154" name="Line 200"/>
        <xdr:cNvSpPr>
          <a:spLocks/>
        </xdr:cNvSpPr>
      </xdr:nvSpPr>
      <xdr:spPr>
        <a:xfrm>
          <a:off x="6753225" y="1868043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709</xdr:row>
      <xdr:rowOff>0</xdr:rowOff>
    </xdr:from>
    <xdr:to>
      <xdr:col>18</xdr:col>
      <xdr:colOff>0</xdr:colOff>
      <xdr:row>709</xdr:row>
      <xdr:rowOff>0</xdr:rowOff>
    </xdr:to>
    <xdr:sp>
      <xdr:nvSpPr>
        <xdr:cNvPr id="155" name="Line 201"/>
        <xdr:cNvSpPr>
          <a:spLocks/>
        </xdr:cNvSpPr>
      </xdr:nvSpPr>
      <xdr:spPr>
        <a:xfrm>
          <a:off x="6753225" y="1868043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709</xdr:row>
      <xdr:rowOff>0</xdr:rowOff>
    </xdr:from>
    <xdr:to>
      <xdr:col>18</xdr:col>
      <xdr:colOff>0</xdr:colOff>
      <xdr:row>709</xdr:row>
      <xdr:rowOff>0</xdr:rowOff>
    </xdr:to>
    <xdr:sp>
      <xdr:nvSpPr>
        <xdr:cNvPr id="156" name="Line 202"/>
        <xdr:cNvSpPr>
          <a:spLocks/>
        </xdr:cNvSpPr>
      </xdr:nvSpPr>
      <xdr:spPr>
        <a:xfrm>
          <a:off x="6753225" y="1868043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709</xdr:row>
      <xdr:rowOff>0</xdr:rowOff>
    </xdr:from>
    <xdr:to>
      <xdr:col>18</xdr:col>
      <xdr:colOff>0</xdr:colOff>
      <xdr:row>709</xdr:row>
      <xdr:rowOff>0</xdr:rowOff>
    </xdr:to>
    <xdr:sp>
      <xdr:nvSpPr>
        <xdr:cNvPr id="157" name="Line 203"/>
        <xdr:cNvSpPr>
          <a:spLocks/>
        </xdr:cNvSpPr>
      </xdr:nvSpPr>
      <xdr:spPr>
        <a:xfrm>
          <a:off x="6753225" y="1868043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709</xdr:row>
      <xdr:rowOff>0</xdr:rowOff>
    </xdr:from>
    <xdr:to>
      <xdr:col>18</xdr:col>
      <xdr:colOff>0</xdr:colOff>
      <xdr:row>709</xdr:row>
      <xdr:rowOff>0</xdr:rowOff>
    </xdr:to>
    <xdr:sp>
      <xdr:nvSpPr>
        <xdr:cNvPr id="158" name="Line 204"/>
        <xdr:cNvSpPr>
          <a:spLocks/>
        </xdr:cNvSpPr>
      </xdr:nvSpPr>
      <xdr:spPr>
        <a:xfrm>
          <a:off x="6753225" y="1868043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732</xdr:row>
      <xdr:rowOff>0</xdr:rowOff>
    </xdr:from>
    <xdr:to>
      <xdr:col>17</xdr:col>
      <xdr:colOff>247650</xdr:colOff>
      <xdr:row>732</xdr:row>
      <xdr:rowOff>0</xdr:rowOff>
    </xdr:to>
    <xdr:sp>
      <xdr:nvSpPr>
        <xdr:cNvPr id="159" name="Line 878"/>
        <xdr:cNvSpPr>
          <a:spLocks/>
        </xdr:cNvSpPr>
      </xdr:nvSpPr>
      <xdr:spPr>
        <a:xfrm>
          <a:off x="6753225" y="19306222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703</xdr:row>
      <xdr:rowOff>0</xdr:rowOff>
    </xdr:from>
    <xdr:to>
      <xdr:col>18</xdr:col>
      <xdr:colOff>9525</xdr:colOff>
      <xdr:row>703</xdr:row>
      <xdr:rowOff>0</xdr:rowOff>
    </xdr:to>
    <xdr:sp>
      <xdr:nvSpPr>
        <xdr:cNvPr id="160" name="Line 204"/>
        <xdr:cNvSpPr>
          <a:spLocks/>
        </xdr:cNvSpPr>
      </xdr:nvSpPr>
      <xdr:spPr>
        <a:xfrm>
          <a:off x="7534275" y="18508980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257175</xdr:colOff>
      <xdr:row>719</xdr:row>
      <xdr:rowOff>0</xdr:rowOff>
    </xdr:from>
    <xdr:to>
      <xdr:col>17</xdr:col>
      <xdr:colOff>247650</xdr:colOff>
      <xdr:row>719</xdr:row>
      <xdr:rowOff>0</xdr:rowOff>
    </xdr:to>
    <xdr:sp>
      <xdr:nvSpPr>
        <xdr:cNvPr id="161" name="Line 204"/>
        <xdr:cNvSpPr>
          <a:spLocks/>
        </xdr:cNvSpPr>
      </xdr:nvSpPr>
      <xdr:spPr>
        <a:xfrm>
          <a:off x="8296275" y="1894522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729</xdr:row>
      <xdr:rowOff>0</xdr:rowOff>
    </xdr:from>
    <xdr:to>
      <xdr:col>17</xdr:col>
      <xdr:colOff>247650</xdr:colOff>
      <xdr:row>729</xdr:row>
      <xdr:rowOff>0</xdr:rowOff>
    </xdr:to>
    <xdr:sp>
      <xdr:nvSpPr>
        <xdr:cNvPr id="162" name="Line 878"/>
        <xdr:cNvSpPr>
          <a:spLocks/>
        </xdr:cNvSpPr>
      </xdr:nvSpPr>
      <xdr:spPr>
        <a:xfrm>
          <a:off x="6753225" y="19220497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584</xdr:row>
      <xdr:rowOff>257175</xdr:rowOff>
    </xdr:from>
    <xdr:to>
      <xdr:col>18</xdr:col>
      <xdr:colOff>19050</xdr:colOff>
      <xdr:row>584</xdr:row>
      <xdr:rowOff>257175</xdr:rowOff>
    </xdr:to>
    <xdr:sp>
      <xdr:nvSpPr>
        <xdr:cNvPr id="163" name="Line 913"/>
        <xdr:cNvSpPr>
          <a:spLocks/>
        </xdr:cNvSpPr>
      </xdr:nvSpPr>
      <xdr:spPr>
        <a:xfrm flipV="1">
          <a:off x="7258050" y="1567338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589</xdr:row>
      <xdr:rowOff>285750</xdr:rowOff>
    </xdr:from>
    <xdr:to>
      <xdr:col>18</xdr:col>
      <xdr:colOff>19050</xdr:colOff>
      <xdr:row>589</xdr:row>
      <xdr:rowOff>285750</xdr:rowOff>
    </xdr:to>
    <xdr:sp>
      <xdr:nvSpPr>
        <xdr:cNvPr id="164" name="Line 913"/>
        <xdr:cNvSpPr>
          <a:spLocks/>
        </xdr:cNvSpPr>
      </xdr:nvSpPr>
      <xdr:spPr>
        <a:xfrm flipV="1">
          <a:off x="7258050" y="1580292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605</xdr:row>
      <xdr:rowOff>0</xdr:rowOff>
    </xdr:from>
    <xdr:to>
      <xdr:col>17</xdr:col>
      <xdr:colOff>257175</xdr:colOff>
      <xdr:row>605</xdr:row>
      <xdr:rowOff>0</xdr:rowOff>
    </xdr:to>
    <xdr:sp>
      <xdr:nvSpPr>
        <xdr:cNvPr id="165" name="Line 913"/>
        <xdr:cNvSpPr>
          <a:spLocks/>
        </xdr:cNvSpPr>
      </xdr:nvSpPr>
      <xdr:spPr>
        <a:xfrm flipV="1">
          <a:off x="7239000" y="1617440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614</xdr:row>
      <xdr:rowOff>9525</xdr:rowOff>
    </xdr:from>
    <xdr:to>
      <xdr:col>18</xdr:col>
      <xdr:colOff>9525</xdr:colOff>
      <xdr:row>614</xdr:row>
      <xdr:rowOff>9525</xdr:rowOff>
    </xdr:to>
    <xdr:sp>
      <xdr:nvSpPr>
        <xdr:cNvPr id="166" name="Line 913"/>
        <xdr:cNvSpPr>
          <a:spLocks/>
        </xdr:cNvSpPr>
      </xdr:nvSpPr>
      <xdr:spPr>
        <a:xfrm flipV="1">
          <a:off x="7248525" y="1640300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618</xdr:row>
      <xdr:rowOff>0</xdr:rowOff>
    </xdr:from>
    <xdr:to>
      <xdr:col>18</xdr:col>
      <xdr:colOff>28575</xdr:colOff>
      <xdr:row>618</xdr:row>
      <xdr:rowOff>0</xdr:rowOff>
    </xdr:to>
    <xdr:sp>
      <xdr:nvSpPr>
        <xdr:cNvPr id="167" name="Line 913"/>
        <xdr:cNvSpPr>
          <a:spLocks/>
        </xdr:cNvSpPr>
      </xdr:nvSpPr>
      <xdr:spPr>
        <a:xfrm flipV="1">
          <a:off x="7267575" y="1649444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649</xdr:row>
      <xdr:rowOff>285750</xdr:rowOff>
    </xdr:from>
    <xdr:to>
      <xdr:col>18</xdr:col>
      <xdr:colOff>38100</xdr:colOff>
      <xdr:row>649</xdr:row>
      <xdr:rowOff>285750</xdr:rowOff>
    </xdr:to>
    <xdr:sp>
      <xdr:nvSpPr>
        <xdr:cNvPr id="168" name="Line 913"/>
        <xdr:cNvSpPr>
          <a:spLocks/>
        </xdr:cNvSpPr>
      </xdr:nvSpPr>
      <xdr:spPr>
        <a:xfrm>
          <a:off x="7534275" y="17191672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652</xdr:row>
      <xdr:rowOff>0</xdr:rowOff>
    </xdr:from>
    <xdr:to>
      <xdr:col>18</xdr:col>
      <xdr:colOff>19050</xdr:colOff>
      <xdr:row>652</xdr:row>
      <xdr:rowOff>0</xdr:rowOff>
    </xdr:to>
    <xdr:sp>
      <xdr:nvSpPr>
        <xdr:cNvPr id="169" name="Line 913"/>
        <xdr:cNvSpPr>
          <a:spLocks/>
        </xdr:cNvSpPr>
      </xdr:nvSpPr>
      <xdr:spPr>
        <a:xfrm>
          <a:off x="7515225" y="17230725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653</xdr:row>
      <xdr:rowOff>285750</xdr:rowOff>
    </xdr:from>
    <xdr:to>
      <xdr:col>18</xdr:col>
      <xdr:colOff>0</xdr:colOff>
      <xdr:row>653</xdr:row>
      <xdr:rowOff>285750</xdr:rowOff>
    </xdr:to>
    <xdr:sp>
      <xdr:nvSpPr>
        <xdr:cNvPr id="170" name="Line 913"/>
        <xdr:cNvSpPr>
          <a:spLocks/>
        </xdr:cNvSpPr>
      </xdr:nvSpPr>
      <xdr:spPr>
        <a:xfrm>
          <a:off x="7496175" y="17269777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655</xdr:row>
      <xdr:rowOff>285750</xdr:rowOff>
    </xdr:from>
    <xdr:to>
      <xdr:col>18</xdr:col>
      <xdr:colOff>9525</xdr:colOff>
      <xdr:row>656</xdr:row>
      <xdr:rowOff>0</xdr:rowOff>
    </xdr:to>
    <xdr:sp>
      <xdr:nvSpPr>
        <xdr:cNvPr id="171" name="Line 913"/>
        <xdr:cNvSpPr>
          <a:spLocks/>
        </xdr:cNvSpPr>
      </xdr:nvSpPr>
      <xdr:spPr>
        <a:xfrm flipV="1">
          <a:off x="7524750" y="17308830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658</xdr:row>
      <xdr:rowOff>9525</xdr:rowOff>
    </xdr:from>
    <xdr:to>
      <xdr:col>18</xdr:col>
      <xdr:colOff>19050</xdr:colOff>
      <xdr:row>658</xdr:row>
      <xdr:rowOff>9525</xdr:rowOff>
    </xdr:to>
    <xdr:sp>
      <xdr:nvSpPr>
        <xdr:cNvPr id="172" name="Line 913"/>
        <xdr:cNvSpPr>
          <a:spLocks/>
        </xdr:cNvSpPr>
      </xdr:nvSpPr>
      <xdr:spPr>
        <a:xfrm>
          <a:off x="7515225" y="17348835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665</xdr:row>
      <xdr:rowOff>276225</xdr:rowOff>
    </xdr:from>
    <xdr:to>
      <xdr:col>18</xdr:col>
      <xdr:colOff>28575</xdr:colOff>
      <xdr:row>665</xdr:row>
      <xdr:rowOff>285750</xdr:rowOff>
    </xdr:to>
    <xdr:sp>
      <xdr:nvSpPr>
        <xdr:cNvPr id="173" name="Line 913"/>
        <xdr:cNvSpPr>
          <a:spLocks/>
        </xdr:cNvSpPr>
      </xdr:nvSpPr>
      <xdr:spPr>
        <a:xfrm>
          <a:off x="7524750" y="175031400"/>
          <a:ext cx="2343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664</xdr:row>
      <xdr:rowOff>9525</xdr:rowOff>
    </xdr:from>
    <xdr:to>
      <xdr:col>18</xdr:col>
      <xdr:colOff>9525</xdr:colOff>
      <xdr:row>664</xdr:row>
      <xdr:rowOff>9525</xdr:rowOff>
    </xdr:to>
    <xdr:sp>
      <xdr:nvSpPr>
        <xdr:cNvPr id="174" name="Line 913"/>
        <xdr:cNvSpPr>
          <a:spLocks/>
        </xdr:cNvSpPr>
      </xdr:nvSpPr>
      <xdr:spPr>
        <a:xfrm>
          <a:off x="7505700" y="17465992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662</xdr:row>
      <xdr:rowOff>0</xdr:rowOff>
    </xdr:from>
    <xdr:to>
      <xdr:col>18</xdr:col>
      <xdr:colOff>19050</xdr:colOff>
      <xdr:row>662</xdr:row>
      <xdr:rowOff>0</xdr:rowOff>
    </xdr:to>
    <xdr:sp>
      <xdr:nvSpPr>
        <xdr:cNvPr id="175" name="Line 913"/>
        <xdr:cNvSpPr>
          <a:spLocks/>
        </xdr:cNvSpPr>
      </xdr:nvSpPr>
      <xdr:spPr>
        <a:xfrm>
          <a:off x="7515225" y="17425987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659</xdr:row>
      <xdr:rowOff>276225</xdr:rowOff>
    </xdr:from>
    <xdr:to>
      <xdr:col>18</xdr:col>
      <xdr:colOff>28575</xdr:colOff>
      <xdr:row>659</xdr:row>
      <xdr:rowOff>276225</xdr:rowOff>
    </xdr:to>
    <xdr:sp>
      <xdr:nvSpPr>
        <xdr:cNvPr id="176" name="Line 913"/>
        <xdr:cNvSpPr>
          <a:spLocks/>
        </xdr:cNvSpPr>
      </xdr:nvSpPr>
      <xdr:spPr>
        <a:xfrm>
          <a:off x="7524750" y="17385982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667</xdr:row>
      <xdr:rowOff>285750</xdr:rowOff>
    </xdr:from>
    <xdr:to>
      <xdr:col>18</xdr:col>
      <xdr:colOff>9525</xdr:colOff>
      <xdr:row>667</xdr:row>
      <xdr:rowOff>285750</xdr:rowOff>
    </xdr:to>
    <xdr:sp>
      <xdr:nvSpPr>
        <xdr:cNvPr id="177" name="Line 913"/>
        <xdr:cNvSpPr>
          <a:spLocks/>
        </xdr:cNvSpPr>
      </xdr:nvSpPr>
      <xdr:spPr>
        <a:xfrm>
          <a:off x="7505700" y="17543145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669</xdr:row>
      <xdr:rowOff>285750</xdr:rowOff>
    </xdr:from>
    <xdr:to>
      <xdr:col>18</xdr:col>
      <xdr:colOff>9525</xdr:colOff>
      <xdr:row>669</xdr:row>
      <xdr:rowOff>285750</xdr:rowOff>
    </xdr:to>
    <xdr:sp>
      <xdr:nvSpPr>
        <xdr:cNvPr id="178" name="Line 913"/>
        <xdr:cNvSpPr>
          <a:spLocks/>
        </xdr:cNvSpPr>
      </xdr:nvSpPr>
      <xdr:spPr>
        <a:xfrm>
          <a:off x="7505700" y="17584102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678</xdr:row>
      <xdr:rowOff>0</xdr:rowOff>
    </xdr:from>
    <xdr:to>
      <xdr:col>18</xdr:col>
      <xdr:colOff>9525</xdr:colOff>
      <xdr:row>678</xdr:row>
      <xdr:rowOff>0</xdr:rowOff>
    </xdr:to>
    <xdr:sp>
      <xdr:nvSpPr>
        <xdr:cNvPr id="179" name="Line 913"/>
        <xdr:cNvSpPr>
          <a:spLocks/>
        </xdr:cNvSpPr>
      </xdr:nvSpPr>
      <xdr:spPr>
        <a:xfrm>
          <a:off x="7505700" y="17794605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685</xdr:row>
      <xdr:rowOff>276225</xdr:rowOff>
    </xdr:from>
    <xdr:to>
      <xdr:col>18</xdr:col>
      <xdr:colOff>9525</xdr:colOff>
      <xdr:row>685</xdr:row>
      <xdr:rowOff>276225</xdr:rowOff>
    </xdr:to>
    <xdr:sp>
      <xdr:nvSpPr>
        <xdr:cNvPr id="180" name="Line 913"/>
        <xdr:cNvSpPr>
          <a:spLocks/>
        </xdr:cNvSpPr>
      </xdr:nvSpPr>
      <xdr:spPr>
        <a:xfrm>
          <a:off x="7505700" y="18022252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680</xdr:row>
      <xdr:rowOff>285750</xdr:rowOff>
    </xdr:from>
    <xdr:to>
      <xdr:col>18</xdr:col>
      <xdr:colOff>9525</xdr:colOff>
      <xdr:row>680</xdr:row>
      <xdr:rowOff>285750</xdr:rowOff>
    </xdr:to>
    <xdr:sp>
      <xdr:nvSpPr>
        <xdr:cNvPr id="181" name="Line 913"/>
        <xdr:cNvSpPr>
          <a:spLocks/>
        </xdr:cNvSpPr>
      </xdr:nvSpPr>
      <xdr:spPr>
        <a:xfrm>
          <a:off x="7505700" y="17880330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647700</xdr:colOff>
      <xdr:row>34</xdr:row>
      <xdr:rowOff>276225</xdr:rowOff>
    </xdr:from>
    <xdr:to>
      <xdr:col>17</xdr:col>
      <xdr:colOff>247650</xdr:colOff>
      <xdr:row>34</xdr:row>
      <xdr:rowOff>276225</xdr:rowOff>
    </xdr:to>
    <xdr:sp>
      <xdr:nvSpPr>
        <xdr:cNvPr id="182" name="Line 616"/>
        <xdr:cNvSpPr>
          <a:spLocks/>
        </xdr:cNvSpPr>
      </xdr:nvSpPr>
      <xdr:spPr>
        <a:xfrm flipV="1">
          <a:off x="6724650" y="9486900"/>
          <a:ext cx="3105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28</xdr:row>
      <xdr:rowOff>285750</xdr:rowOff>
    </xdr:from>
    <xdr:to>
      <xdr:col>17</xdr:col>
      <xdr:colOff>247650</xdr:colOff>
      <xdr:row>28</xdr:row>
      <xdr:rowOff>285750</xdr:rowOff>
    </xdr:to>
    <xdr:sp>
      <xdr:nvSpPr>
        <xdr:cNvPr id="183" name="Line 671"/>
        <xdr:cNvSpPr>
          <a:spLocks/>
        </xdr:cNvSpPr>
      </xdr:nvSpPr>
      <xdr:spPr>
        <a:xfrm>
          <a:off x="7286625" y="7781925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11</xdr:row>
      <xdr:rowOff>0</xdr:rowOff>
    </xdr:from>
    <xdr:to>
      <xdr:col>17</xdr:col>
      <xdr:colOff>257175</xdr:colOff>
      <xdr:row>11</xdr:row>
      <xdr:rowOff>0</xdr:rowOff>
    </xdr:to>
    <xdr:sp>
      <xdr:nvSpPr>
        <xdr:cNvPr id="1" name="Line 864"/>
        <xdr:cNvSpPr>
          <a:spLocks/>
        </xdr:cNvSpPr>
      </xdr:nvSpPr>
      <xdr:spPr>
        <a:xfrm>
          <a:off x="7524750" y="326707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9525</xdr:rowOff>
    </xdr:from>
    <xdr:to>
      <xdr:col>17</xdr:col>
      <xdr:colOff>247650</xdr:colOff>
      <xdr:row>15</xdr:row>
      <xdr:rowOff>9525</xdr:rowOff>
    </xdr:to>
    <xdr:sp>
      <xdr:nvSpPr>
        <xdr:cNvPr id="2" name="Line 864"/>
        <xdr:cNvSpPr>
          <a:spLocks/>
        </xdr:cNvSpPr>
      </xdr:nvSpPr>
      <xdr:spPr>
        <a:xfrm flipV="1">
          <a:off x="7486650" y="43815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12</xdr:row>
      <xdr:rowOff>0</xdr:rowOff>
    </xdr:from>
    <xdr:to>
      <xdr:col>17</xdr:col>
      <xdr:colOff>257175</xdr:colOff>
      <xdr:row>12</xdr:row>
      <xdr:rowOff>0</xdr:rowOff>
    </xdr:to>
    <xdr:sp>
      <xdr:nvSpPr>
        <xdr:cNvPr id="1" name="Line 864"/>
        <xdr:cNvSpPr>
          <a:spLocks/>
        </xdr:cNvSpPr>
      </xdr:nvSpPr>
      <xdr:spPr>
        <a:xfrm>
          <a:off x="7705725" y="330517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266700</xdr:rowOff>
    </xdr:from>
    <xdr:to>
      <xdr:col>18</xdr:col>
      <xdr:colOff>9525</xdr:colOff>
      <xdr:row>15</xdr:row>
      <xdr:rowOff>266700</xdr:rowOff>
    </xdr:to>
    <xdr:sp>
      <xdr:nvSpPr>
        <xdr:cNvPr id="2" name="Line 864"/>
        <xdr:cNvSpPr>
          <a:spLocks/>
        </xdr:cNvSpPr>
      </xdr:nvSpPr>
      <xdr:spPr>
        <a:xfrm>
          <a:off x="7715250" y="425767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16</xdr:row>
      <xdr:rowOff>9525</xdr:rowOff>
    </xdr:from>
    <xdr:to>
      <xdr:col>17</xdr:col>
      <xdr:colOff>219075</xdr:colOff>
      <xdr:row>16</xdr:row>
      <xdr:rowOff>9525</xdr:rowOff>
    </xdr:to>
    <xdr:sp>
      <xdr:nvSpPr>
        <xdr:cNvPr id="1" name="Line 864"/>
        <xdr:cNvSpPr>
          <a:spLocks/>
        </xdr:cNvSpPr>
      </xdr:nvSpPr>
      <xdr:spPr>
        <a:xfrm>
          <a:off x="6677025" y="4410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266700</xdr:rowOff>
    </xdr:from>
    <xdr:to>
      <xdr:col>10</xdr:col>
      <xdr:colOff>238125</xdr:colOff>
      <xdr:row>10</xdr:row>
      <xdr:rowOff>266700</xdr:rowOff>
    </xdr:to>
    <xdr:sp>
      <xdr:nvSpPr>
        <xdr:cNvPr id="2" name="Line 864"/>
        <xdr:cNvSpPr>
          <a:spLocks/>
        </xdr:cNvSpPr>
      </xdr:nvSpPr>
      <xdr:spPr>
        <a:xfrm flipV="1">
          <a:off x="7239000" y="31718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11</xdr:row>
      <xdr:rowOff>0</xdr:rowOff>
    </xdr:from>
    <xdr:to>
      <xdr:col>17</xdr:col>
      <xdr:colOff>247650</xdr:colOff>
      <xdr:row>11</xdr:row>
      <xdr:rowOff>0</xdr:rowOff>
    </xdr:to>
    <xdr:sp>
      <xdr:nvSpPr>
        <xdr:cNvPr id="1" name="Line 864"/>
        <xdr:cNvSpPr>
          <a:spLocks/>
        </xdr:cNvSpPr>
      </xdr:nvSpPr>
      <xdr:spPr>
        <a:xfrm>
          <a:off x="7267575" y="3105150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12</xdr:row>
      <xdr:rowOff>0</xdr:rowOff>
    </xdr:from>
    <xdr:to>
      <xdr:col>11</xdr:col>
      <xdr:colOff>228600</xdr:colOff>
      <xdr:row>12</xdr:row>
      <xdr:rowOff>0</xdr:rowOff>
    </xdr:to>
    <xdr:sp>
      <xdr:nvSpPr>
        <xdr:cNvPr id="1" name="Line 864"/>
        <xdr:cNvSpPr>
          <a:spLocks/>
        </xdr:cNvSpPr>
      </xdr:nvSpPr>
      <xdr:spPr>
        <a:xfrm>
          <a:off x="7477125" y="32861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16</xdr:row>
      <xdr:rowOff>266700</xdr:rowOff>
    </xdr:from>
    <xdr:to>
      <xdr:col>17</xdr:col>
      <xdr:colOff>200025</xdr:colOff>
      <xdr:row>17</xdr:row>
      <xdr:rowOff>0</xdr:rowOff>
    </xdr:to>
    <xdr:sp>
      <xdr:nvSpPr>
        <xdr:cNvPr id="2" name="Line 864"/>
        <xdr:cNvSpPr>
          <a:spLocks/>
        </xdr:cNvSpPr>
      </xdr:nvSpPr>
      <xdr:spPr>
        <a:xfrm flipV="1">
          <a:off x="6705600" y="4467225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20</xdr:row>
      <xdr:rowOff>266700</xdr:rowOff>
    </xdr:from>
    <xdr:to>
      <xdr:col>17</xdr:col>
      <xdr:colOff>200025</xdr:colOff>
      <xdr:row>21</xdr:row>
      <xdr:rowOff>0</xdr:rowOff>
    </xdr:to>
    <xdr:sp>
      <xdr:nvSpPr>
        <xdr:cNvPr id="3" name="Line 864"/>
        <xdr:cNvSpPr>
          <a:spLocks/>
        </xdr:cNvSpPr>
      </xdr:nvSpPr>
      <xdr:spPr>
        <a:xfrm flipV="1">
          <a:off x="6705600" y="5381625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12</xdr:row>
      <xdr:rowOff>0</xdr:rowOff>
    </xdr:from>
    <xdr:to>
      <xdr:col>17</xdr:col>
      <xdr:colOff>257175</xdr:colOff>
      <xdr:row>12</xdr:row>
      <xdr:rowOff>0</xdr:rowOff>
    </xdr:to>
    <xdr:sp>
      <xdr:nvSpPr>
        <xdr:cNvPr id="1" name="Line 864"/>
        <xdr:cNvSpPr>
          <a:spLocks/>
        </xdr:cNvSpPr>
      </xdr:nvSpPr>
      <xdr:spPr>
        <a:xfrm>
          <a:off x="7210425" y="328612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17</xdr:row>
      <xdr:rowOff>0</xdr:rowOff>
    </xdr:from>
    <xdr:to>
      <xdr:col>17</xdr:col>
      <xdr:colOff>257175</xdr:colOff>
      <xdr:row>17</xdr:row>
      <xdr:rowOff>0</xdr:rowOff>
    </xdr:to>
    <xdr:sp>
      <xdr:nvSpPr>
        <xdr:cNvPr id="2" name="Line 864"/>
        <xdr:cNvSpPr>
          <a:spLocks/>
        </xdr:cNvSpPr>
      </xdr:nvSpPr>
      <xdr:spPr>
        <a:xfrm>
          <a:off x="7210425" y="450532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22</xdr:row>
      <xdr:rowOff>0</xdr:rowOff>
    </xdr:from>
    <xdr:to>
      <xdr:col>17</xdr:col>
      <xdr:colOff>257175</xdr:colOff>
      <xdr:row>22</xdr:row>
      <xdr:rowOff>0</xdr:rowOff>
    </xdr:to>
    <xdr:sp>
      <xdr:nvSpPr>
        <xdr:cNvPr id="3" name="Line 864"/>
        <xdr:cNvSpPr>
          <a:spLocks/>
        </xdr:cNvSpPr>
      </xdr:nvSpPr>
      <xdr:spPr>
        <a:xfrm>
          <a:off x="7210425" y="572452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266700</xdr:rowOff>
    </xdr:from>
    <xdr:to>
      <xdr:col>18</xdr:col>
      <xdr:colOff>9525</xdr:colOff>
      <xdr:row>29</xdr:row>
      <xdr:rowOff>266700</xdr:rowOff>
    </xdr:to>
    <xdr:sp>
      <xdr:nvSpPr>
        <xdr:cNvPr id="4" name="Line 671"/>
        <xdr:cNvSpPr>
          <a:spLocks/>
        </xdr:cNvSpPr>
      </xdr:nvSpPr>
      <xdr:spPr>
        <a:xfrm>
          <a:off x="6943725" y="779145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12</xdr:row>
      <xdr:rowOff>0</xdr:rowOff>
    </xdr:from>
    <xdr:to>
      <xdr:col>17</xdr:col>
      <xdr:colOff>257175</xdr:colOff>
      <xdr:row>12</xdr:row>
      <xdr:rowOff>0</xdr:rowOff>
    </xdr:to>
    <xdr:sp>
      <xdr:nvSpPr>
        <xdr:cNvPr id="1" name="Line 864"/>
        <xdr:cNvSpPr>
          <a:spLocks/>
        </xdr:cNvSpPr>
      </xdr:nvSpPr>
      <xdr:spPr>
        <a:xfrm>
          <a:off x="7134225" y="3238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17</xdr:row>
      <xdr:rowOff>266700</xdr:rowOff>
    </xdr:from>
    <xdr:to>
      <xdr:col>10</xdr:col>
      <xdr:colOff>38100</xdr:colOff>
      <xdr:row>18</xdr:row>
      <xdr:rowOff>0</xdr:rowOff>
    </xdr:to>
    <xdr:sp>
      <xdr:nvSpPr>
        <xdr:cNvPr id="2" name="Line 864"/>
        <xdr:cNvSpPr>
          <a:spLocks/>
        </xdr:cNvSpPr>
      </xdr:nvSpPr>
      <xdr:spPr>
        <a:xfrm>
          <a:off x="7067550" y="48006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7"/>
  <sheetViews>
    <sheetView view="pageBreakPreview" zoomScaleNormal="75" zoomScaleSheetLayoutView="100" zoomScalePageLayoutView="0" workbookViewId="0" topLeftCell="A93">
      <selection activeCell="G102" sqref="G102"/>
    </sheetView>
  </sheetViews>
  <sheetFormatPr defaultColWidth="9.140625" defaultRowHeight="12.75"/>
  <cols>
    <col min="1" max="1" width="5.140625" style="1" customWidth="1"/>
    <col min="2" max="2" width="32.00390625" style="1" customWidth="1"/>
    <col min="3" max="3" width="35.00390625" style="33" customWidth="1"/>
    <col min="4" max="4" width="10.00390625" style="1" customWidth="1"/>
    <col min="5" max="5" width="11.7109375" style="104" customWidth="1"/>
    <col min="6" max="6" width="11.00390625" style="1" customWidth="1"/>
    <col min="7" max="17" width="3.57421875" style="1" customWidth="1"/>
    <col min="18" max="18" width="3.421875" style="1" customWidth="1"/>
    <col min="19" max="16384" width="9.140625" style="1" customWidth="1"/>
  </cols>
  <sheetData>
    <row r="1" spans="1:18" ht="21" customHeight="1">
      <c r="A1" s="526"/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74" t="s">
        <v>847</v>
      </c>
      <c r="O1" s="574"/>
      <c r="P1" s="574"/>
      <c r="Q1" s="574"/>
      <c r="R1" s="574"/>
    </row>
    <row r="2" spans="1:18" ht="24.75" customHeight="1">
      <c r="A2" s="573" t="s">
        <v>846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</row>
    <row r="3" spans="1:18" ht="24.75" customHeight="1">
      <c r="A3" s="573" t="s">
        <v>544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</row>
    <row r="4" spans="1:18" ht="24.75" customHeight="1">
      <c r="A4" s="573" t="s">
        <v>682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</row>
    <row r="5" spans="1:18" ht="9" customHeight="1">
      <c r="A5" s="330"/>
      <c r="B5" s="330"/>
      <c r="C5" s="330"/>
      <c r="D5" s="330"/>
      <c r="E5" s="435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</row>
    <row r="6" spans="1:18" ht="21" customHeight="1">
      <c r="A6" s="2" t="s">
        <v>2</v>
      </c>
      <c r="B6" s="2"/>
      <c r="C6" s="2"/>
      <c r="D6" s="2"/>
      <c r="E6" s="47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1" customHeight="1">
      <c r="A7" s="513" t="s">
        <v>324</v>
      </c>
      <c r="B7" s="2" t="s">
        <v>760</v>
      </c>
      <c r="C7" s="2"/>
      <c r="D7" s="2"/>
      <c r="E7" s="47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21" customHeight="1">
      <c r="A8" s="575" t="s">
        <v>22</v>
      </c>
      <c r="B8" s="577" t="s">
        <v>848</v>
      </c>
      <c r="C8" s="7" t="s">
        <v>849</v>
      </c>
      <c r="D8" s="486" t="s">
        <v>6</v>
      </c>
      <c r="E8" s="3" t="s">
        <v>23</v>
      </c>
      <c r="F8" s="7" t="s">
        <v>15</v>
      </c>
      <c r="G8" s="570" t="s">
        <v>374</v>
      </c>
      <c r="H8" s="571"/>
      <c r="I8" s="572"/>
      <c r="J8" s="570" t="s">
        <v>545</v>
      </c>
      <c r="K8" s="571"/>
      <c r="L8" s="571"/>
      <c r="M8" s="571"/>
      <c r="N8" s="571"/>
      <c r="O8" s="571"/>
      <c r="P8" s="571"/>
      <c r="Q8" s="571"/>
      <c r="R8" s="572"/>
    </row>
    <row r="9" spans="1:18" ht="21" customHeight="1">
      <c r="A9" s="576"/>
      <c r="B9" s="578"/>
      <c r="C9" s="8" t="s">
        <v>850</v>
      </c>
      <c r="D9" s="487" t="s">
        <v>851</v>
      </c>
      <c r="E9" s="4" t="s">
        <v>7</v>
      </c>
      <c r="F9" s="436" t="s">
        <v>845</v>
      </c>
      <c r="G9" s="9" t="s">
        <v>8</v>
      </c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16</v>
      </c>
      <c r="O9" s="9" t="s">
        <v>17</v>
      </c>
      <c r="P9" s="9" t="s">
        <v>19</v>
      </c>
      <c r="Q9" s="9" t="s">
        <v>18</v>
      </c>
      <c r="R9" s="9" t="s">
        <v>66</v>
      </c>
    </row>
    <row r="10" spans="1:18" ht="21" customHeight="1">
      <c r="A10" s="188">
        <v>1</v>
      </c>
      <c r="B10" s="277" t="s">
        <v>908</v>
      </c>
      <c r="C10" s="422" t="s">
        <v>557</v>
      </c>
      <c r="D10" s="66">
        <v>350000</v>
      </c>
      <c r="E10" s="408" t="s">
        <v>552</v>
      </c>
      <c r="F10" s="406" t="s">
        <v>20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21" customHeight="1">
      <c r="A11" s="10"/>
      <c r="B11" s="277" t="s">
        <v>909</v>
      </c>
      <c r="C11" s="422" t="s">
        <v>558</v>
      </c>
      <c r="D11" s="66"/>
      <c r="E11" s="408" t="s">
        <v>551</v>
      </c>
      <c r="F11" s="10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21" customHeight="1">
      <c r="A12" s="10"/>
      <c r="B12" s="278" t="s">
        <v>910</v>
      </c>
      <c r="C12" s="422" t="s">
        <v>559</v>
      </c>
      <c r="D12" s="66"/>
      <c r="E12" s="408" t="s">
        <v>553</v>
      </c>
      <c r="F12" s="10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21" customHeight="1">
      <c r="A13" s="10"/>
      <c r="B13" s="183" t="s">
        <v>546</v>
      </c>
      <c r="C13" s="422" t="s">
        <v>560</v>
      </c>
      <c r="D13" s="66"/>
      <c r="E13" s="318" t="s">
        <v>371</v>
      </c>
      <c r="F13" s="10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21" customHeight="1">
      <c r="A14" s="10"/>
      <c r="B14" s="278" t="s">
        <v>547</v>
      </c>
      <c r="C14" s="423" t="s">
        <v>561</v>
      </c>
      <c r="D14" s="66" t="s">
        <v>84</v>
      </c>
      <c r="E14" s="318" t="s">
        <v>253</v>
      </c>
      <c r="F14" s="10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21" customHeight="1">
      <c r="A15" s="10"/>
      <c r="B15" s="86" t="s">
        <v>548</v>
      </c>
      <c r="C15" s="422" t="s">
        <v>562</v>
      </c>
      <c r="D15" s="66"/>
      <c r="F15" s="10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9.5" customHeight="1">
      <c r="A16" s="10"/>
      <c r="B16" s="407" t="s">
        <v>549</v>
      </c>
      <c r="C16" s="318" t="s">
        <v>569</v>
      </c>
      <c r="D16" s="66"/>
      <c r="E16" s="16"/>
      <c r="F16" s="10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9.5" customHeight="1">
      <c r="A17" s="10"/>
      <c r="B17" s="409" t="s">
        <v>912</v>
      </c>
      <c r="C17" s="126" t="s">
        <v>84</v>
      </c>
      <c r="D17" s="66"/>
      <c r="E17" s="16"/>
      <c r="F17" s="10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5.25" customHeight="1">
      <c r="A18" s="10"/>
      <c r="C18" s="5"/>
      <c r="D18" s="66"/>
      <c r="E18" s="16"/>
      <c r="F18" s="10"/>
      <c r="G18" s="5"/>
      <c r="H18" s="5"/>
      <c r="I18" s="5"/>
      <c r="J18" s="16"/>
      <c r="K18" s="5"/>
      <c r="L18" s="5"/>
      <c r="M18" s="5"/>
      <c r="N18" s="5"/>
      <c r="O18" s="5"/>
      <c r="P18" s="5"/>
      <c r="Q18" s="5"/>
      <c r="R18" s="5"/>
    </row>
    <row r="19" spans="1:18" ht="21" customHeight="1">
      <c r="A19" s="10">
        <v>2</v>
      </c>
      <c r="B19" s="126" t="s">
        <v>530</v>
      </c>
      <c r="C19" s="413" t="s">
        <v>565</v>
      </c>
      <c r="D19" s="163">
        <v>500000</v>
      </c>
      <c r="E19" s="318" t="s">
        <v>554</v>
      </c>
      <c r="F19" s="406" t="s">
        <v>20</v>
      </c>
      <c r="G19" s="5"/>
      <c r="H19" s="5"/>
      <c r="I19" s="5"/>
      <c r="J19" s="10"/>
      <c r="K19" s="5"/>
      <c r="L19" s="5"/>
      <c r="M19" s="5"/>
      <c r="N19" s="5"/>
      <c r="O19" s="5"/>
      <c r="P19" s="5"/>
      <c r="Q19" s="5"/>
      <c r="R19" s="5"/>
    </row>
    <row r="20" spans="1:18" ht="19.5" customHeight="1">
      <c r="A20" s="5"/>
      <c r="B20" s="410" t="s">
        <v>575</v>
      </c>
      <c r="C20" s="410" t="s">
        <v>566</v>
      </c>
      <c r="D20" s="15"/>
      <c r="E20" s="318" t="s">
        <v>555</v>
      </c>
      <c r="F20" s="33"/>
      <c r="G20" s="5"/>
      <c r="H20" s="5"/>
      <c r="I20" s="5"/>
      <c r="J20" s="318"/>
      <c r="K20" s="5"/>
      <c r="L20" s="5"/>
      <c r="M20" s="5"/>
      <c r="N20" s="5"/>
      <c r="O20" s="5"/>
      <c r="P20" s="5"/>
      <c r="Q20" s="5"/>
      <c r="R20" s="5"/>
    </row>
    <row r="21" spans="1:18" ht="19.5" customHeight="1">
      <c r="A21" s="5"/>
      <c r="B21" s="217" t="s">
        <v>563</v>
      </c>
      <c r="C21" s="414" t="s">
        <v>571</v>
      </c>
      <c r="D21" s="15"/>
      <c r="E21" s="318" t="s">
        <v>253</v>
      </c>
      <c r="F21" s="33"/>
      <c r="G21" s="5"/>
      <c r="H21" s="5"/>
      <c r="I21" s="5"/>
      <c r="J21" s="16"/>
      <c r="K21" s="5"/>
      <c r="L21" s="5"/>
      <c r="M21" s="5"/>
      <c r="N21" s="5"/>
      <c r="O21" s="5"/>
      <c r="P21" s="5"/>
      <c r="Q21" s="5"/>
      <c r="R21" s="5"/>
    </row>
    <row r="22" spans="1:18" ht="19.5" customHeight="1">
      <c r="A22" s="5"/>
      <c r="B22" s="411" t="s">
        <v>564</v>
      </c>
      <c r="C22" s="414" t="s">
        <v>567</v>
      </c>
      <c r="D22" s="15"/>
      <c r="E22" s="408"/>
      <c r="F22" s="10"/>
      <c r="G22" s="5"/>
      <c r="H22" s="5"/>
      <c r="I22" s="5"/>
      <c r="J22" s="16"/>
      <c r="K22" s="5"/>
      <c r="L22" s="5"/>
      <c r="M22" s="5"/>
      <c r="N22" s="5"/>
      <c r="O22" s="5"/>
      <c r="P22" s="5"/>
      <c r="Q22" s="5"/>
      <c r="R22" s="5"/>
    </row>
    <row r="23" spans="1:18" ht="24" customHeight="1">
      <c r="A23" s="10"/>
      <c r="B23" s="409" t="s">
        <v>911</v>
      </c>
      <c r="C23" s="414" t="s">
        <v>949</v>
      </c>
      <c r="D23" s="15"/>
      <c r="E23" s="318"/>
      <c r="F23" s="10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s="34" customFormat="1" ht="19.5" customHeight="1">
      <c r="A24" s="10"/>
      <c r="C24" s="414" t="s">
        <v>948</v>
      </c>
      <c r="D24" s="220"/>
      <c r="E24" s="280"/>
      <c r="F24" s="10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s="34" customFormat="1" ht="19.5" customHeight="1">
      <c r="A25" s="10"/>
      <c r="C25" s="414" t="s">
        <v>568</v>
      </c>
      <c r="D25" s="15"/>
      <c r="E25" s="276"/>
      <c r="F25" s="10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s="34" customFormat="1" ht="19.5" customHeight="1">
      <c r="A26" s="10"/>
      <c r="B26" s="101"/>
      <c r="C26" s="414" t="s">
        <v>570</v>
      </c>
      <c r="D26" s="15"/>
      <c r="E26" s="276"/>
      <c r="F26" s="10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s="34" customFormat="1" ht="19.5" customHeight="1">
      <c r="A27" s="8"/>
      <c r="B27" s="415"/>
      <c r="C27" s="416" t="s">
        <v>569</v>
      </c>
      <c r="D27" s="275"/>
      <c r="E27" s="6"/>
      <c r="F27" s="8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s="34" customFormat="1" ht="23.25">
      <c r="A28" s="33"/>
      <c r="C28" s="162"/>
      <c r="D28" s="79"/>
      <c r="E28" s="162"/>
      <c r="F28" s="33"/>
      <c r="Q28" s="569">
        <v>9</v>
      </c>
      <c r="R28" s="569"/>
    </row>
    <row r="29" spans="1:18" ht="21" customHeight="1">
      <c r="A29" s="575" t="s">
        <v>22</v>
      </c>
      <c r="B29" s="577" t="s">
        <v>848</v>
      </c>
      <c r="C29" s="7" t="s">
        <v>849</v>
      </c>
      <c r="D29" s="486" t="s">
        <v>6</v>
      </c>
      <c r="E29" s="3" t="s">
        <v>23</v>
      </c>
      <c r="F29" s="7" t="s">
        <v>15</v>
      </c>
      <c r="G29" s="570" t="s">
        <v>374</v>
      </c>
      <c r="H29" s="571"/>
      <c r="I29" s="572"/>
      <c r="J29" s="570" t="s">
        <v>545</v>
      </c>
      <c r="K29" s="571"/>
      <c r="L29" s="571"/>
      <c r="M29" s="571"/>
      <c r="N29" s="571"/>
      <c r="O29" s="571"/>
      <c r="P29" s="571"/>
      <c r="Q29" s="571"/>
      <c r="R29" s="572"/>
    </row>
    <row r="30" spans="1:18" ht="21" customHeight="1">
      <c r="A30" s="576"/>
      <c r="B30" s="578"/>
      <c r="C30" s="8" t="s">
        <v>850</v>
      </c>
      <c r="D30" s="487" t="s">
        <v>851</v>
      </c>
      <c r="E30" s="4" t="s">
        <v>7</v>
      </c>
      <c r="F30" s="436" t="s">
        <v>845</v>
      </c>
      <c r="G30" s="9" t="s">
        <v>8</v>
      </c>
      <c r="H30" s="9" t="s">
        <v>9</v>
      </c>
      <c r="I30" s="9" t="s">
        <v>10</v>
      </c>
      <c r="J30" s="9" t="s">
        <v>11</v>
      </c>
      <c r="K30" s="9" t="s">
        <v>12</v>
      </c>
      <c r="L30" s="9" t="s">
        <v>13</v>
      </c>
      <c r="M30" s="9" t="s">
        <v>14</v>
      </c>
      <c r="N30" s="9" t="s">
        <v>16</v>
      </c>
      <c r="O30" s="9" t="s">
        <v>17</v>
      </c>
      <c r="P30" s="9" t="s">
        <v>19</v>
      </c>
      <c r="Q30" s="9" t="s">
        <v>18</v>
      </c>
      <c r="R30" s="9" t="s">
        <v>66</v>
      </c>
    </row>
    <row r="31" spans="1:18" ht="21" customHeight="1">
      <c r="A31" s="417">
        <v>3</v>
      </c>
      <c r="B31" s="183" t="s">
        <v>572</v>
      </c>
      <c r="C31" s="413" t="s">
        <v>578</v>
      </c>
      <c r="D31" s="418">
        <v>500000</v>
      </c>
      <c r="E31" s="318" t="s">
        <v>613</v>
      </c>
      <c r="F31" s="406" t="s">
        <v>20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>
      <c r="A32" s="406"/>
      <c r="B32" s="278" t="s">
        <v>573</v>
      </c>
      <c r="C32" s="413" t="s">
        <v>579</v>
      </c>
      <c r="D32" s="419"/>
      <c r="E32" s="406" t="s">
        <v>586</v>
      </c>
      <c r="F32" s="16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21" customHeight="1">
      <c r="A33" s="406"/>
      <c r="B33" s="183" t="s">
        <v>574</v>
      </c>
      <c r="C33" s="413" t="s">
        <v>580</v>
      </c>
      <c r="D33" s="420"/>
      <c r="E33" s="318" t="s">
        <v>614</v>
      </c>
      <c r="F33" s="406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55"/>
    </row>
    <row r="34" spans="1:18" ht="21" customHeight="1">
      <c r="A34" s="406"/>
      <c r="B34" s="183" t="s">
        <v>576</v>
      </c>
      <c r="C34" s="413" t="s">
        <v>581</v>
      </c>
      <c r="D34" s="420"/>
      <c r="E34" s="318"/>
      <c r="F34" s="406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55"/>
    </row>
    <row r="35" spans="1:18" ht="21" customHeight="1">
      <c r="A35" s="406"/>
      <c r="B35" s="86" t="s">
        <v>548</v>
      </c>
      <c r="C35" s="414" t="s">
        <v>582</v>
      </c>
      <c r="D35" s="420"/>
      <c r="E35" s="278"/>
      <c r="F35" s="406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155"/>
    </row>
    <row r="36" spans="1:17" ht="21" customHeight="1">
      <c r="A36" s="406"/>
      <c r="B36" s="407" t="s">
        <v>577</v>
      </c>
      <c r="C36" s="413" t="s">
        <v>583</v>
      </c>
      <c r="D36" s="126"/>
      <c r="E36" s="406"/>
      <c r="F36" s="126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8" ht="21" customHeight="1">
      <c r="A37" s="406"/>
      <c r="B37" s="409" t="s">
        <v>913</v>
      </c>
      <c r="C37" s="414" t="s">
        <v>584</v>
      </c>
      <c r="D37" s="420"/>
      <c r="E37" s="165"/>
      <c r="F37" s="406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21" customHeight="1">
      <c r="A38" s="406"/>
      <c r="B38" s="409"/>
      <c r="C38" s="414" t="s">
        <v>585</v>
      </c>
      <c r="D38" s="419"/>
      <c r="E38" s="165"/>
      <c r="F38" s="406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21" customHeight="1">
      <c r="A39" s="406"/>
      <c r="B39" s="409"/>
      <c r="C39" s="318" t="s">
        <v>569</v>
      </c>
      <c r="D39" s="419"/>
      <c r="E39" s="165"/>
      <c r="F39" s="406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9" customHeight="1">
      <c r="A40" s="406"/>
      <c r="B40" s="411"/>
      <c r="C40" s="5"/>
      <c r="D40" s="419"/>
      <c r="E40" s="318"/>
      <c r="F40" s="406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s="104" customFormat="1" ht="21" customHeight="1">
      <c r="A41" s="417">
        <v>4</v>
      </c>
      <c r="B41" s="126" t="s">
        <v>587</v>
      </c>
      <c r="C41" s="414" t="s">
        <v>593</v>
      </c>
      <c r="D41" s="420">
        <v>334000</v>
      </c>
      <c r="E41" s="318" t="s">
        <v>554</v>
      </c>
      <c r="F41" s="406" t="s">
        <v>20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s="104" customFormat="1" ht="21" customHeight="1">
      <c r="A42" s="406"/>
      <c r="B42" s="126" t="s">
        <v>575</v>
      </c>
      <c r="C42" s="425" t="s">
        <v>589</v>
      </c>
      <c r="D42" s="420"/>
      <c r="E42" s="318" t="s">
        <v>555</v>
      </c>
      <c r="F42" s="16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21" customHeight="1">
      <c r="A43" s="406"/>
      <c r="B43" s="217" t="s">
        <v>563</v>
      </c>
      <c r="C43" s="414" t="s">
        <v>590</v>
      </c>
      <c r="D43" s="420"/>
      <c r="E43" s="318" t="s">
        <v>253</v>
      </c>
      <c r="F43" s="16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21" customHeight="1">
      <c r="A44" s="406"/>
      <c r="B44" s="411" t="s">
        <v>588</v>
      </c>
      <c r="C44" s="414" t="s">
        <v>591</v>
      </c>
      <c r="D44" s="420"/>
      <c r="E44" s="318"/>
      <c r="F44" s="16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21" customHeight="1">
      <c r="A45" s="406"/>
      <c r="B45" s="409" t="s">
        <v>914</v>
      </c>
      <c r="C45" s="414" t="s">
        <v>592</v>
      </c>
      <c r="D45" s="420"/>
      <c r="E45" s="318"/>
      <c r="F45" s="16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>
      <c r="A46" s="406"/>
      <c r="B46" s="126"/>
      <c r="C46" s="414" t="s">
        <v>594</v>
      </c>
      <c r="D46" s="420"/>
      <c r="E46" s="318"/>
      <c r="F46" s="16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21" customHeight="1">
      <c r="A47" s="406"/>
      <c r="B47" s="407"/>
      <c r="C47" s="318" t="s">
        <v>569</v>
      </c>
      <c r="D47" s="420"/>
      <c r="E47" s="318"/>
      <c r="F47" s="16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9" customHeight="1">
      <c r="A48" s="406"/>
      <c r="B48" s="407"/>
      <c r="C48" s="318"/>
      <c r="D48" s="420"/>
      <c r="E48" s="318"/>
      <c r="F48" s="406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21" customHeight="1">
      <c r="A49" s="188">
        <v>5</v>
      </c>
      <c r="B49" s="126" t="s">
        <v>595</v>
      </c>
      <c r="C49" s="414" t="s">
        <v>597</v>
      </c>
      <c r="D49" s="420">
        <v>200000</v>
      </c>
      <c r="E49" s="318" t="s">
        <v>554</v>
      </c>
      <c r="F49" s="406" t="s">
        <v>20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21" customHeight="1">
      <c r="A50" s="10"/>
      <c r="B50" s="126" t="s">
        <v>575</v>
      </c>
      <c r="C50" s="425" t="s">
        <v>598</v>
      </c>
      <c r="D50" s="420"/>
      <c r="E50" s="318" t="s">
        <v>555</v>
      </c>
      <c r="F50" s="16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21" customHeight="1">
      <c r="A51" s="10"/>
      <c r="B51" s="217" t="s">
        <v>563</v>
      </c>
      <c r="C51" s="414" t="s">
        <v>599</v>
      </c>
      <c r="D51" s="420"/>
      <c r="E51" s="318" t="s">
        <v>253</v>
      </c>
      <c r="F51" s="16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21" customHeight="1">
      <c r="A52" s="10"/>
      <c r="B52" s="411" t="s">
        <v>596</v>
      </c>
      <c r="C52" s="414" t="s">
        <v>603</v>
      </c>
      <c r="D52" s="420"/>
      <c r="E52" s="318"/>
      <c r="F52" s="16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21" customHeight="1">
      <c r="A53" s="10"/>
      <c r="B53" s="409" t="s">
        <v>915</v>
      </c>
      <c r="C53" s="414" t="s">
        <v>600</v>
      </c>
      <c r="D53" s="420"/>
      <c r="E53" s="318"/>
      <c r="F53" s="16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21" customHeight="1">
      <c r="A54" s="10"/>
      <c r="B54" s="126"/>
      <c r="C54" s="318" t="s">
        <v>569</v>
      </c>
      <c r="D54" s="420"/>
      <c r="E54" s="318"/>
      <c r="F54" s="16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21" customHeight="1">
      <c r="A55" s="428"/>
      <c r="B55" s="512"/>
      <c r="C55" s="416"/>
      <c r="D55" s="432"/>
      <c r="E55" s="416"/>
      <c r="F55" s="428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s="34" customFormat="1" ht="21" customHeight="1">
      <c r="A56" s="33"/>
      <c r="C56" s="162"/>
      <c r="D56" s="79"/>
      <c r="E56" s="137"/>
      <c r="F56" s="33"/>
      <c r="Q56" s="569">
        <v>10</v>
      </c>
      <c r="R56" s="569"/>
    </row>
    <row r="57" spans="1:18" ht="21" customHeight="1">
      <c r="A57" s="575" t="s">
        <v>22</v>
      </c>
      <c r="B57" s="577" t="s">
        <v>848</v>
      </c>
      <c r="C57" s="7" t="s">
        <v>849</v>
      </c>
      <c r="D57" s="486" t="s">
        <v>6</v>
      </c>
      <c r="E57" s="3" t="s">
        <v>23</v>
      </c>
      <c r="F57" s="7" t="s">
        <v>15</v>
      </c>
      <c r="G57" s="570" t="s">
        <v>374</v>
      </c>
      <c r="H57" s="571"/>
      <c r="I57" s="572"/>
      <c r="J57" s="570" t="s">
        <v>545</v>
      </c>
      <c r="K57" s="571"/>
      <c r="L57" s="571"/>
      <c r="M57" s="571"/>
      <c r="N57" s="571"/>
      <c r="O57" s="571"/>
      <c r="P57" s="571"/>
      <c r="Q57" s="571"/>
      <c r="R57" s="572"/>
    </row>
    <row r="58" spans="1:18" ht="21" customHeight="1">
      <c r="A58" s="576"/>
      <c r="B58" s="578"/>
      <c r="C58" s="8" t="s">
        <v>850</v>
      </c>
      <c r="D58" s="487" t="s">
        <v>851</v>
      </c>
      <c r="E58" s="4" t="s">
        <v>7</v>
      </c>
      <c r="F58" s="436" t="s">
        <v>845</v>
      </c>
      <c r="G58" s="9" t="s">
        <v>8</v>
      </c>
      <c r="H58" s="9" t="s">
        <v>9</v>
      </c>
      <c r="I58" s="9" t="s">
        <v>10</v>
      </c>
      <c r="J58" s="9" t="s">
        <v>11</v>
      </c>
      <c r="K58" s="9" t="s">
        <v>12</v>
      </c>
      <c r="L58" s="9" t="s">
        <v>13</v>
      </c>
      <c r="M58" s="9" t="s">
        <v>14</v>
      </c>
      <c r="N58" s="9" t="s">
        <v>16</v>
      </c>
      <c r="O58" s="9" t="s">
        <v>17</v>
      </c>
      <c r="P58" s="9" t="s">
        <v>19</v>
      </c>
      <c r="Q58" s="9" t="s">
        <v>18</v>
      </c>
      <c r="R58" s="9" t="s">
        <v>66</v>
      </c>
    </row>
    <row r="59" spans="1:18" ht="21" customHeight="1">
      <c r="A59" s="188">
        <v>6</v>
      </c>
      <c r="B59" s="277" t="s">
        <v>601</v>
      </c>
      <c r="C59" s="414" t="s">
        <v>604</v>
      </c>
      <c r="D59" s="419">
        <v>1000000</v>
      </c>
      <c r="E59" s="318" t="s">
        <v>550</v>
      </c>
      <c r="F59" s="406" t="s">
        <v>20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>
      <c r="A60" s="10"/>
      <c r="B60" s="277" t="s">
        <v>372</v>
      </c>
      <c r="C60" s="414" t="s">
        <v>605</v>
      </c>
      <c r="D60" s="419"/>
      <c r="E60" s="318" t="s">
        <v>612</v>
      </c>
      <c r="F60" s="406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21" customHeight="1">
      <c r="A61" s="10"/>
      <c r="B61" s="86" t="s">
        <v>548</v>
      </c>
      <c r="C61" s="414" t="s">
        <v>606</v>
      </c>
      <c r="D61" s="419"/>
      <c r="E61" s="318" t="s">
        <v>555</v>
      </c>
      <c r="F61" s="406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21" customHeight="1">
      <c r="A62" s="10"/>
      <c r="B62" s="407" t="s">
        <v>602</v>
      </c>
      <c r="C62" s="414" t="s">
        <v>607</v>
      </c>
      <c r="D62" s="419"/>
      <c r="E62" s="318" t="s">
        <v>253</v>
      </c>
      <c r="F62" s="16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ht="21" customHeight="1">
      <c r="A63" s="10"/>
      <c r="B63" s="409" t="s">
        <v>916</v>
      </c>
      <c r="C63" s="414" t="s">
        <v>608</v>
      </c>
      <c r="D63" s="419"/>
      <c r="E63" s="318"/>
      <c r="F63" s="406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21" customHeight="1">
      <c r="A64" s="10"/>
      <c r="B64" s="409"/>
      <c r="C64" s="318" t="s">
        <v>609</v>
      </c>
      <c r="D64" s="420"/>
      <c r="E64" s="318"/>
      <c r="F64" s="406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21" customHeight="1">
      <c r="A65" s="188"/>
      <c r="B65" s="126"/>
      <c r="C65" s="406" t="s">
        <v>610</v>
      </c>
      <c r="D65" s="429"/>
      <c r="E65" s="318"/>
      <c r="F65" s="406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ht="15" customHeight="1">
      <c r="A66" s="188"/>
      <c r="B66" s="126"/>
      <c r="C66" s="406"/>
      <c r="D66" s="429"/>
      <c r="E66" s="318"/>
      <c r="F66" s="406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21" customHeight="1">
      <c r="A67" s="188">
        <v>7</v>
      </c>
      <c r="B67" s="126" t="s">
        <v>615</v>
      </c>
      <c r="C67" s="414" t="s">
        <v>617</v>
      </c>
      <c r="D67" s="420">
        <v>160000</v>
      </c>
      <c r="E67" s="318" t="s">
        <v>550</v>
      </c>
      <c r="F67" s="406" t="s">
        <v>20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21" customHeight="1">
      <c r="A68" s="10"/>
      <c r="B68" s="277" t="s">
        <v>616</v>
      </c>
      <c r="C68" s="414" t="s">
        <v>618</v>
      </c>
      <c r="D68" s="419"/>
      <c r="E68" s="318" t="s">
        <v>966</v>
      </c>
      <c r="F68" s="406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21" customHeight="1">
      <c r="A69" s="10"/>
      <c r="B69" s="86" t="s">
        <v>548</v>
      </c>
      <c r="C69" s="414" t="s">
        <v>619</v>
      </c>
      <c r="D69" s="419"/>
      <c r="E69" s="318" t="s">
        <v>967</v>
      </c>
      <c r="F69" s="406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ht="21" customHeight="1">
      <c r="A70" s="10"/>
      <c r="B70" s="407" t="s">
        <v>611</v>
      </c>
      <c r="C70" s="318" t="s">
        <v>569</v>
      </c>
      <c r="D70" s="419"/>
      <c r="E70" s="318" t="s">
        <v>253</v>
      </c>
      <c r="F70" s="16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21" customHeight="1">
      <c r="A71" s="10"/>
      <c r="B71" s="409" t="s">
        <v>916</v>
      </c>
      <c r="C71" s="414"/>
      <c r="D71" s="419"/>
      <c r="E71" s="318"/>
      <c r="F71" s="406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ht="15" customHeight="1">
      <c r="A72" s="10"/>
      <c r="B72" s="409"/>
      <c r="C72" s="414"/>
      <c r="D72" s="419"/>
      <c r="E72" s="318"/>
      <c r="F72" s="406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21" customHeight="1">
      <c r="A73" s="188">
        <v>8</v>
      </c>
      <c r="B73" s="277" t="s">
        <v>625</v>
      </c>
      <c r="C73" s="413" t="s">
        <v>556</v>
      </c>
      <c r="D73" s="418">
        <v>490000</v>
      </c>
      <c r="E73" s="318" t="s">
        <v>624</v>
      </c>
      <c r="F73" s="406" t="s">
        <v>20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21" customHeight="1">
      <c r="A74" s="10"/>
      <c r="B74" s="278" t="s">
        <v>620</v>
      </c>
      <c r="C74" s="414" t="s">
        <v>623</v>
      </c>
      <c r="D74" s="430"/>
      <c r="E74" s="318" t="s">
        <v>626</v>
      </c>
      <c r="F74" s="406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21" customHeight="1">
      <c r="A75" s="10"/>
      <c r="B75" s="86" t="s">
        <v>621</v>
      </c>
      <c r="C75" s="424" t="s">
        <v>630</v>
      </c>
      <c r="D75" s="421"/>
      <c r="E75" s="318" t="s">
        <v>627</v>
      </c>
      <c r="F75" s="406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21" customHeight="1">
      <c r="A76" s="10"/>
      <c r="B76" s="407" t="s">
        <v>622</v>
      </c>
      <c r="C76" s="414" t="s">
        <v>629</v>
      </c>
      <c r="D76" s="420"/>
      <c r="E76" s="318" t="s">
        <v>628</v>
      </c>
      <c r="F76" s="406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ht="21" customHeight="1">
      <c r="A77" s="10"/>
      <c r="B77" s="86" t="s">
        <v>548</v>
      </c>
      <c r="C77" s="424" t="s">
        <v>631</v>
      </c>
      <c r="D77" s="420"/>
      <c r="E77" s="408" t="s">
        <v>253</v>
      </c>
      <c r="F77" s="406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21" customHeight="1">
      <c r="A78" s="10"/>
      <c r="B78" s="407" t="s">
        <v>637</v>
      </c>
      <c r="C78" s="424" t="s">
        <v>632</v>
      </c>
      <c r="D78" s="420"/>
      <c r="E78" s="408"/>
      <c r="F78" s="406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21" customHeight="1">
      <c r="A79" s="10"/>
      <c r="B79" s="409" t="s">
        <v>917</v>
      </c>
      <c r="C79" s="424" t="s">
        <v>633</v>
      </c>
      <c r="D79" s="420"/>
      <c r="E79" s="408"/>
      <c r="F79" s="406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21" customHeight="1">
      <c r="A80" s="10"/>
      <c r="B80" s="126"/>
      <c r="C80" s="424" t="s">
        <v>634</v>
      </c>
      <c r="D80" s="420"/>
      <c r="E80" s="408"/>
      <c r="F80" s="406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21" customHeight="1">
      <c r="A81" s="10"/>
      <c r="B81" s="126"/>
      <c r="C81" s="318" t="s">
        <v>569</v>
      </c>
      <c r="D81" s="420"/>
      <c r="E81" s="408"/>
      <c r="F81" s="406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21" customHeight="1">
      <c r="A82" s="8"/>
      <c r="B82" s="515"/>
      <c r="C82" s="416"/>
      <c r="D82" s="432"/>
      <c r="E82" s="416"/>
      <c r="F82" s="428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ht="23.25">
      <c r="A83" s="33"/>
      <c r="B83" s="162"/>
      <c r="D83" s="79"/>
      <c r="E83" s="162"/>
      <c r="F83" s="33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569">
        <v>11</v>
      </c>
      <c r="R83" s="569"/>
    </row>
    <row r="84" spans="1:18" ht="23.25">
      <c r="A84" s="575" t="s">
        <v>22</v>
      </c>
      <c r="B84" s="577" t="s">
        <v>848</v>
      </c>
      <c r="C84" s="7" t="s">
        <v>849</v>
      </c>
      <c r="D84" s="486" t="s">
        <v>6</v>
      </c>
      <c r="E84" s="3" t="s">
        <v>23</v>
      </c>
      <c r="F84" s="7" t="s">
        <v>15</v>
      </c>
      <c r="G84" s="570" t="s">
        <v>374</v>
      </c>
      <c r="H84" s="571"/>
      <c r="I84" s="572"/>
      <c r="J84" s="570" t="s">
        <v>545</v>
      </c>
      <c r="K84" s="571"/>
      <c r="L84" s="571"/>
      <c r="M84" s="571"/>
      <c r="N84" s="571"/>
      <c r="O84" s="571"/>
      <c r="P84" s="571"/>
      <c r="Q84" s="571"/>
      <c r="R84" s="572"/>
    </row>
    <row r="85" spans="1:18" ht="24">
      <c r="A85" s="576"/>
      <c r="B85" s="578"/>
      <c r="C85" s="8" t="s">
        <v>850</v>
      </c>
      <c r="D85" s="487" t="s">
        <v>851</v>
      </c>
      <c r="E85" s="4" t="s">
        <v>7</v>
      </c>
      <c r="F85" s="436" t="s">
        <v>845</v>
      </c>
      <c r="G85" s="9" t="s">
        <v>8</v>
      </c>
      <c r="H85" s="9" t="s">
        <v>9</v>
      </c>
      <c r="I85" s="9" t="s">
        <v>10</v>
      </c>
      <c r="J85" s="9" t="s">
        <v>11</v>
      </c>
      <c r="K85" s="9" t="s">
        <v>12</v>
      </c>
      <c r="L85" s="9" t="s">
        <v>13</v>
      </c>
      <c r="M85" s="9" t="s">
        <v>14</v>
      </c>
      <c r="N85" s="9" t="s">
        <v>16</v>
      </c>
      <c r="O85" s="9" t="s">
        <v>17</v>
      </c>
      <c r="P85" s="9" t="s">
        <v>19</v>
      </c>
      <c r="Q85" s="9" t="s">
        <v>18</v>
      </c>
      <c r="R85" s="9" t="s">
        <v>66</v>
      </c>
    </row>
    <row r="86" spans="1:18" ht="23.25">
      <c r="A86" s="417">
        <v>9</v>
      </c>
      <c r="B86" s="101" t="s">
        <v>635</v>
      </c>
      <c r="C86" s="413" t="s">
        <v>639</v>
      </c>
      <c r="D86" s="419">
        <v>100000</v>
      </c>
      <c r="E86" s="408" t="s">
        <v>554</v>
      </c>
      <c r="F86" s="406" t="s">
        <v>64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ht="23.25">
      <c r="A87" s="406"/>
      <c r="B87" s="1" t="s">
        <v>636</v>
      </c>
      <c r="C87" s="414" t="s">
        <v>640</v>
      </c>
      <c r="D87" s="420"/>
      <c r="E87" s="406" t="s">
        <v>373</v>
      </c>
      <c r="F87" s="431" t="s">
        <v>27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ht="23.25">
      <c r="A88" s="406"/>
      <c r="B88" s="86" t="s">
        <v>548</v>
      </c>
      <c r="C88" s="414" t="s">
        <v>641</v>
      </c>
      <c r="D88" s="420"/>
      <c r="E88" s="406" t="s">
        <v>273</v>
      </c>
      <c r="F88" s="431" t="s">
        <v>646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ht="23.25">
      <c r="A89" s="406"/>
      <c r="B89" s="407" t="s">
        <v>638</v>
      </c>
      <c r="C89" s="413" t="s">
        <v>642</v>
      </c>
      <c r="D89" s="420"/>
      <c r="E89" s="126"/>
      <c r="F89" s="431" t="s">
        <v>65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ht="23.25">
      <c r="A90" s="406"/>
      <c r="B90" s="409" t="s">
        <v>918</v>
      </c>
      <c r="C90" s="413" t="s">
        <v>643</v>
      </c>
      <c r="D90" s="420"/>
      <c r="E90" s="126"/>
      <c r="F90" s="16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ht="23.25">
      <c r="A91" s="406"/>
      <c r="B91" s="278"/>
      <c r="C91" s="413" t="s">
        <v>644</v>
      </c>
      <c r="D91" s="420"/>
      <c r="E91" s="126"/>
      <c r="F91" s="16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ht="23.25">
      <c r="A92" s="428"/>
      <c r="B92" s="87"/>
      <c r="C92" s="416" t="s">
        <v>645</v>
      </c>
      <c r="D92" s="432"/>
      <c r="E92" s="412"/>
      <c r="F92" s="433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ht="24" thickBot="1">
      <c r="A93" s="527" t="s">
        <v>55</v>
      </c>
      <c r="B93" s="532" t="s">
        <v>852</v>
      </c>
      <c r="C93" s="528"/>
      <c r="D93" s="533">
        <f>SUM(D10+D19+D31+D41+D49+D59+D67+D73+D86)</f>
        <v>3634000</v>
      </c>
      <c r="E93" s="529"/>
      <c r="F93" s="530"/>
      <c r="G93" s="531"/>
      <c r="H93" s="531"/>
      <c r="I93" s="531"/>
      <c r="J93" s="531"/>
      <c r="K93" s="531"/>
      <c r="L93" s="531"/>
      <c r="M93" s="531"/>
      <c r="N93" s="531"/>
      <c r="O93" s="531"/>
      <c r="P93" s="531"/>
      <c r="Q93" s="531"/>
      <c r="R93" s="531"/>
    </row>
    <row r="94" spans="1:18" ht="24" thickTop="1">
      <c r="A94" s="165"/>
      <c r="B94" s="89"/>
      <c r="C94" s="427"/>
      <c r="D94" s="514"/>
      <c r="E94" s="183"/>
      <c r="F94" s="165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</row>
    <row r="95" spans="1:18" ht="23.25">
      <c r="A95" s="165"/>
      <c r="B95" s="89"/>
      <c r="C95" s="427"/>
      <c r="D95" s="514"/>
      <c r="E95" s="183"/>
      <c r="F95" s="165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</row>
    <row r="96" spans="1:18" ht="23.25">
      <c r="A96" s="165"/>
      <c r="B96" s="89"/>
      <c r="C96" s="427"/>
      <c r="D96" s="514"/>
      <c r="E96" s="183"/>
      <c r="F96" s="165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</row>
    <row r="97" spans="1:18" ht="23.25">
      <c r="A97" s="165"/>
      <c r="B97" s="89"/>
      <c r="C97" s="427"/>
      <c r="D97" s="514"/>
      <c r="E97" s="183"/>
      <c r="F97" s="165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</row>
    <row r="98" spans="1:18" ht="23.25">
      <c r="A98" s="165"/>
      <c r="B98" s="89"/>
      <c r="C98" s="427"/>
      <c r="D98" s="514"/>
      <c r="E98" s="183"/>
      <c r="F98" s="165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</row>
    <row r="99" spans="1:18" ht="23.25">
      <c r="A99" s="165"/>
      <c r="B99" s="89"/>
      <c r="C99" s="427"/>
      <c r="D99" s="514"/>
      <c r="E99" s="183"/>
      <c r="F99" s="165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</row>
    <row r="100" spans="1:18" ht="23.25">
      <c r="A100" s="165"/>
      <c r="B100" s="89"/>
      <c r="C100" s="427"/>
      <c r="D100" s="514"/>
      <c r="E100" s="183"/>
      <c r="F100" s="165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</row>
    <row r="101" spans="1:18" ht="23.25">
      <c r="A101" s="165"/>
      <c r="B101" s="89"/>
      <c r="C101" s="427"/>
      <c r="D101" s="514"/>
      <c r="E101" s="183"/>
      <c r="F101" s="165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</row>
    <row r="102" spans="1:18" ht="23.25">
      <c r="A102" s="165"/>
      <c r="B102" s="89"/>
      <c r="C102" s="427"/>
      <c r="D102" s="514"/>
      <c r="E102" s="183"/>
      <c r="F102" s="165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</row>
    <row r="103" spans="1:18" ht="23.25">
      <c r="A103" s="165"/>
      <c r="B103" s="89"/>
      <c r="C103" s="427"/>
      <c r="D103" s="514"/>
      <c r="E103" s="183"/>
      <c r="F103" s="165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</row>
    <row r="104" spans="1:18" ht="23.25">
      <c r="A104" s="33"/>
      <c r="B104" s="35"/>
      <c r="C104" s="162"/>
      <c r="D104" s="79"/>
      <c r="E104" s="162"/>
      <c r="F104" s="33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</row>
    <row r="105" spans="1:18" ht="23.25">
      <c r="A105" s="33"/>
      <c r="B105" s="254"/>
      <c r="C105" s="162"/>
      <c r="D105" s="79"/>
      <c r="E105" s="162"/>
      <c r="F105" s="33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</row>
    <row r="106" spans="1:18" ht="23.25">
      <c r="A106" s="33"/>
      <c r="B106" s="34"/>
      <c r="C106" s="162"/>
      <c r="D106" s="79"/>
      <c r="E106" s="162"/>
      <c r="F106" s="33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569">
        <v>12</v>
      </c>
      <c r="R106" s="569"/>
    </row>
    <row r="107" spans="4:18" s="135" customFormat="1" ht="23.25">
      <c r="D107" s="1"/>
      <c r="E107" s="104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s="34" customFormat="1" ht="23.25">
      <c r="A108" s="1"/>
      <c r="B108" s="1"/>
      <c r="C108" s="33"/>
      <c r="D108" s="1"/>
      <c r="E108" s="104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3:5" ht="23.25">
      <c r="C109" s="1"/>
      <c r="E109" s="1"/>
    </row>
    <row r="110" spans="3:5" ht="23.25">
      <c r="C110" s="1"/>
      <c r="E110" s="1"/>
    </row>
    <row r="111" spans="3:5" ht="23.25">
      <c r="C111" s="1"/>
      <c r="E111" s="1"/>
    </row>
    <row r="112" spans="3:5" ht="23.25">
      <c r="C112" s="1"/>
      <c r="E112" s="1"/>
    </row>
    <row r="113" spans="3:5" ht="23.25">
      <c r="C113" s="1"/>
      <c r="E113" s="1"/>
    </row>
    <row r="114" spans="3:5" ht="23.25">
      <c r="C114" s="1"/>
      <c r="E114" s="1"/>
    </row>
    <row r="115" spans="3:5" ht="23.25">
      <c r="C115" s="1"/>
      <c r="E115" s="1"/>
    </row>
    <row r="116" spans="3:5" ht="23.25">
      <c r="C116" s="1"/>
      <c r="E116" s="1"/>
    </row>
    <row r="117" spans="3:5" ht="23.25">
      <c r="C117" s="1"/>
      <c r="E117" s="1"/>
    </row>
    <row r="118" spans="3:5" ht="23.25">
      <c r="C118" s="1"/>
      <c r="E118" s="1"/>
    </row>
    <row r="119" spans="3:5" ht="23.25">
      <c r="C119" s="1"/>
      <c r="E119" s="1"/>
    </row>
    <row r="120" spans="3:5" ht="23.25">
      <c r="C120" s="1"/>
      <c r="E120" s="1"/>
    </row>
    <row r="121" spans="3:5" ht="23.25">
      <c r="C121" s="1"/>
      <c r="E121" s="1"/>
    </row>
    <row r="122" spans="3:5" ht="23.25">
      <c r="C122" s="1"/>
      <c r="E122" s="1"/>
    </row>
    <row r="123" spans="1:18" ht="23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1:18" ht="23.25">
      <c r="A124" s="33"/>
      <c r="B124" s="35"/>
      <c r="C124" s="34"/>
      <c r="D124" s="79"/>
      <c r="E124" s="34"/>
      <c r="F124" s="33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</row>
    <row r="125" spans="1:18" ht="23.25">
      <c r="A125" s="33"/>
      <c r="B125" s="34"/>
      <c r="C125" s="162"/>
      <c r="D125" s="79"/>
      <c r="E125" s="162"/>
      <c r="F125" s="33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569"/>
      <c r="R125" s="569"/>
    </row>
    <row r="126" spans="2:3" ht="23.25">
      <c r="B126" s="34"/>
      <c r="C126" s="165"/>
    </row>
    <row r="127" spans="2:3" ht="23.25">
      <c r="B127" s="34"/>
      <c r="C127" s="165"/>
    </row>
    <row r="128" spans="2:3" ht="23.25">
      <c r="B128" s="34"/>
      <c r="C128" s="165"/>
    </row>
    <row r="129" spans="2:3" ht="23.25">
      <c r="B129" s="34"/>
      <c r="C129" s="165"/>
    </row>
    <row r="130" spans="2:3" ht="23.25">
      <c r="B130" s="34"/>
      <c r="C130" s="165"/>
    </row>
    <row r="131" spans="2:3" ht="23.25">
      <c r="B131" s="34"/>
      <c r="C131" s="165"/>
    </row>
    <row r="132" spans="2:3" ht="23.25">
      <c r="B132" s="34"/>
      <c r="C132" s="165"/>
    </row>
    <row r="133" spans="2:3" ht="23.25">
      <c r="B133" s="34"/>
      <c r="C133" s="165"/>
    </row>
    <row r="134" spans="2:3" ht="23.25">
      <c r="B134" s="34"/>
      <c r="C134" s="165"/>
    </row>
    <row r="135" spans="2:3" ht="23.25">
      <c r="B135" s="34"/>
      <c r="C135" s="165"/>
    </row>
    <row r="136" spans="2:3" ht="23.25">
      <c r="B136" s="34"/>
      <c r="C136" s="165"/>
    </row>
    <row r="137" spans="2:3" ht="23.25">
      <c r="B137" s="34"/>
      <c r="C137" s="165"/>
    </row>
    <row r="138" spans="2:3" ht="23.25">
      <c r="B138" s="34"/>
      <c r="C138" s="165"/>
    </row>
    <row r="139" spans="2:3" ht="23.25">
      <c r="B139" s="34"/>
      <c r="C139" s="165"/>
    </row>
    <row r="140" spans="2:3" ht="23.25">
      <c r="B140" s="34"/>
      <c r="C140" s="165"/>
    </row>
    <row r="141" spans="2:3" ht="23.25">
      <c r="B141" s="34"/>
      <c r="C141" s="165"/>
    </row>
    <row r="142" spans="2:3" ht="23.25">
      <c r="B142" s="34"/>
      <c r="C142" s="165"/>
    </row>
    <row r="143" spans="2:3" ht="23.25">
      <c r="B143" s="34"/>
      <c r="C143" s="165"/>
    </row>
    <row r="144" spans="2:3" ht="23.25">
      <c r="B144" s="34"/>
      <c r="C144" s="165"/>
    </row>
    <row r="145" spans="2:3" ht="23.25">
      <c r="B145" s="34"/>
      <c r="C145" s="165"/>
    </row>
    <row r="146" spans="2:3" ht="23.25">
      <c r="B146" s="34"/>
      <c r="C146" s="165"/>
    </row>
    <row r="147" spans="2:3" ht="23.25">
      <c r="B147" s="34"/>
      <c r="C147" s="165"/>
    </row>
    <row r="148" spans="2:3" ht="23.25">
      <c r="B148" s="34"/>
      <c r="C148" s="165"/>
    </row>
    <row r="149" spans="2:3" ht="23.25">
      <c r="B149" s="34"/>
      <c r="C149" s="165"/>
    </row>
    <row r="150" spans="2:3" ht="23.25">
      <c r="B150" s="34"/>
      <c r="C150" s="165"/>
    </row>
    <row r="151" spans="2:3" ht="23.25">
      <c r="B151" s="34"/>
      <c r="C151" s="165"/>
    </row>
    <row r="152" spans="2:3" ht="23.25">
      <c r="B152" s="34"/>
      <c r="C152" s="165"/>
    </row>
    <row r="153" spans="2:3" ht="23.25">
      <c r="B153" s="34"/>
      <c r="C153" s="165"/>
    </row>
    <row r="154" spans="2:3" ht="23.25">
      <c r="B154" s="34"/>
      <c r="C154" s="165"/>
    </row>
    <row r="155" spans="2:3" ht="23.25">
      <c r="B155" s="34"/>
      <c r="C155" s="165"/>
    </row>
    <row r="156" spans="2:3" ht="23.25">
      <c r="B156" s="34"/>
      <c r="C156" s="165"/>
    </row>
    <row r="157" spans="2:3" ht="23.25">
      <c r="B157" s="34"/>
      <c r="C157" s="165"/>
    </row>
    <row r="158" spans="2:3" ht="23.25">
      <c r="B158" s="34"/>
      <c r="C158" s="165"/>
    </row>
    <row r="159" spans="2:3" ht="23.25">
      <c r="B159" s="34"/>
      <c r="C159" s="165"/>
    </row>
    <row r="160" spans="2:3" ht="23.25">
      <c r="B160" s="34"/>
      <c r="C160" s="165"/>
    </row>
    <row r="161" spans="2:3" ht="23.25">
      <c r="B161" s="34"/>
      <c r="C161" s="165"/>
    </row>
    <row r="162" spans="2:3" ht="23.25">
      <c r="B162" s="34"/>
      <c r="C162" s="165"/>
    </row>
    <row r="163" spans="2:3" ht="23.25">
      <c r="B163" s="34"/>
      <c r="C163" s="165"/>
    </row>
    <row r="164" spans="2:3" ht="23.25">
      <c r="B164" s="34"/>
      <c r="C164" s="165"/>
    </row>
    <row r="165" spans="2:3" ht="23.25">
      <c r="B165" s="34"/>
      <c r="C165" s="165"/>
    </row>
    <row r="166" spans="2:3" ht="23.25">
      <c r="B166" s="34"/>
      <c r="C166" s="165"/>
    </row>
    <row r="167" spans="2:3" ht="23.25">
      <c r="B167" s="34"/>
      <c r="C167" s="165"/>
    </row>
    <row r="168" spans="2:3" ht="23.25">
      <c r="B168" s="34"/>
      <c r="C168" s="165"/>
    </row>
    <row r="169" spans="2:3" ht="23.25">
      <c r="B169" s="34"/>
      <c r="C169" s="165"/>
    </row>
    <row r="170" spans="2:3" ht="23.25">
      <c r="B170" s="34"/>
      <c r="C170" s="165"/>
    </row>
    <row r="171" spans="2:3" ht="23.25">
      <c r="B171" s="34"/>
      <c r="C171" s="165"/>
    </row>
    <row r="172" spans="2:3" ht="23.25">
      <c r="B172" s="34"/>
      <c r="C172" s="165"/>
    </row>
    <row r="173" spans="2:3" ht="23.25">
      <c r="B173" s="34"/>
      <c r="C173" s="165"/>
    </row>
    <row r="174" spans="2:3" ht="23.25">
      <c r="B174" s="34"/>
      <c r="C174" s="165"/>
    </row>
    <row r="175" spans="2:3" ht="23.25">
      <c r="B175" s="34"/>
      <c r="C175" s="165"/>
    </row>
    <row r="176" spans="2:3" ht="23.25">
      <c r="B176" s="34"/>
      <c r="C176" s="165"/>
    </row>
    <row r="177" spans="2:3" ht="23.25">
      <c r="B177" s="34"/>
      <c r="C177" s="165"/>
    </row>
    <row r="178" spans="2:3" ht="23.25">
      <c r="B178" s="34"/>
      <c r="C178" s="165"/>
    </row>
    <row r="179" spans="2:3" ht="23.25">
      <c r="B179" s="34"/>
      <c r="C179" s="165"/>
    </row>
    <row r="180" spans="2:3" ht="23.25">
      <c r="B180" s="34"/>
      <c r="C180" s="165"/>
    </row>
    <row r="181" spans="2:3" ht="23.25">
      <c r="B181" s="34"/>
      <c r="C181" s="165"/>
    </row>
    <row r="182" spans="2:3" ht="23.25">
      <c r="B182" s="34"/>
      <c r="C182" s="165"/>
    </row>
    <row r="183" spans="2:3" ht="23.25">
      <c r="B183" s="34"/>
      <c r="C183" s="165"/>
    </row>
    <row r="184" spans="2:3" ht="23.25">
      <c r="B184" s="34"/>
      <c r="C184" s="165"/>
    </row>
    <row r="185" ht="23.25">
      <c r="C185" s="165"/>
    </row>
    <row r="186" ht="23.25">
      <c r="C186" s="165"/>
    </row>
    <row r="187" ht="23.25">
      <c r="C187" s="165"/>
    </row>
  </sheetData>
  <sheetProtection/>
  <mergeCells count="25">
    <mergeCell ref="A4:R4"/>
    <mergeCell ref="B8:B9"/>
    <mergeCell ref="J8:R8"/>
    <mergeCell ref="A29:A30"/>
    <mergeCell ref="B29:B30"/>
    <mergeCell ref="B57:B58"/>
    <mergeCell ref="A2:R2"/>
    <mergeCell ref="J84:R84"/>
    <mergeCell ref="J57:R57"/>
    <mergeCell ref="N1:R1"/>
    <mergeCell ref="A84:A85"/>
    <mergeCell ref="A8:A9"/>
    <mergeCell ref="A57:A58"/>
    <mergeCell ref="B84:B85"/>
    <mergeCell ref="Q83:R83"/>
    <mergeCell ref="A3:R3"/>
    <mergeCell ref="Q125:R125"/>
    <mergeCell ref="G29:I29"/>
    <mergeCell ref="J29:R29"/>
    <mergeCell ref="G8:I8"/>
    <mergeCell ref="Q28:R28"/>
    <mergeCell ref="G84:I84"/>
    <mergeCell ref="G57:I57"/>
    <mergeCell ref="Q56:R56"/>
    <mergeCell ref="Q106:R106"/>
  </mergeCells>
  <printOptions horizontalCentered="1"/>
  <pageMargins left="0.16" right="0.15748031496062992" top="0.3937007874015748" bottom="0.1968503937007874" header="0.1968503937007874" footer="0.196850393700787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2"/>
  <sheetViews>
    <sheetView zoomScalePageLayoutView="0" workbookViewId="0" topLeftCell="A1">
      <selection activeCell="E56" sqref="E56"/>
    </sheetView>
  </sheetViews>
  <sheetFormatPr defaultColWidth="9.140625" defaultRowHeight="12.75"/>
  <cols>
    <col min="1" max="1" width="3.8515625" style="0" customWidth="1"/>
    <col min="2" max="2" width="33.140625" style="0" customWidth="1"/>
    <col min="3" max="3" width="22.28125" style="0" customWidth="1"/>
    <col min="4" max="4" width="10.28125" style="0" customWidth="1"/>
    <col min="5" max="5" width="15.00390625" style="0" customWidth="1"/>
    <col min="6" max="6" width="11.28125" style="0" customWidth="1"/>
    <col min="7" max="18" width="3.8515625" style="0" customWidth="1"/>
  </cols>
  <sheetData>
    <row r="1" spans="1:18" ht="26.25">
      <c r="A1" s="526"/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74" t="s">
        <v>847</v>
      </c>
      <c r="O1" s="574"/>
      <c r="P1" s="574"/>
      <c r="Q1" s="574"/>
      <c r="R1" s="574"/>
    </row>
    <row r="2" spans="1:18" ht="26.25">
      <c r="A2" s="573" t="s">
        <v>846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</row>
    <row r="3" spans="1:18" ht="26.25">
      <c r="A3" s="573" t="s">
        <v>544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</row>
    <row r="4" spans="1:18" ht="26.25">
      <c r="A4" s="573" t="s">
        <v>682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</row>
    <row r="5" spans="1:18" ht="9" customHeight="1">
      <c r="A5" s="2"/>
      <c r="B5" s="2"/>
      <c r="C5" s="2"/>
      <c r="D5" s="2"/>
      <c r="E5" s="47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3.25">
      <c r="A6" s="2" t="s">
        <v>706</v>
      </c>
      <c r="B6" s="2"/>
      <c r="C6" s="2"/>
      <c r="D6" s="2"/>
      <c r="E6" s="47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3.25">
      <c r="A7" s="474" t="s">
        <v>324</v>
      </c>
      <c r="B7" s="2" t="s">
        <v>684</v>
      </c>
      <c r="C7" s="2"/>
      <c r="D7" s="2"/>
      <c r="E7" s="47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9" customHeight="1">
      <c r="A8" s="330"/>
      <c r="B8" s="330"/>
      <c r="C8" s="330"/>
      <c r="D8" s="330"/>
      <c r="E8" s="435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</row>
    <row r="9" spans="1:18" ht="23.25">
      <c r="A9" s="575" t="s">
        <v>22</v>
      </c>
      <c r="B9" s="577" t="s">
        <v>848</v>
      </c>
      <c r="C9" s="7" t="s">
        <v>849</v>
      </c>
      <c r="D9" s="486" t="s">
        <v>6</v>
      </c>
      <c r="E9" s="3" t="s">
        <v>23</v>
      </c>
      <c r="F9" s="7" t="s">
        <v>15</v>
      </c>
      <c r="G9" s="570" t="s">
        <v>374</v>
      </c>
      <c r="H9" s="571"/>
      <c r="I9" s="572"/>
      <c r="J9" s="570" t="s">
        <v>545</v>
      </c>
      <c r="K9" s="571"/>
      <c r="L9" s="571"/>
      <c r="M9" s="571"/>
      <c r="N9" s="571"/>
      <c r="O9" s="571"/>
      <c r="P9" s="571"/>
      <c r="Q9" s="571"/>
      <c r="R9" s="572"/>
    </row>
    <row r="10" spans="1:18" ht="24">
      <c r="A10" s="576"/>
      <c r="B10" s="578"/>
      <c r="C10" s="8" t="s">
        <v>850</v>
      </c>
      <c r="D10" s="487" t="s">
        <v>851</v>
      </c>
      <c r="E10" s="4" t="s">
        <v>7</v>
      </c>
      <c r="F10" s="436" t="s">
        <v>845</v>
      </c>
      <c r="G10" s="9" t="s">
        <v>8</v>
      </c>
      <c r="H10" s="9" t="s">
        <v>9</v>
      </c>
      <c r="I10" s="9" t="s">
        <v>10</v>
      </c>
      <c r="J10" s="9" t="s">
        <v>11</v>
      </c>
      <c r="K10" s="9" t="s">
        <v>12</v>
      </c>
      <c r="L10" s="9" t="s">
        <v>13</v>
      </c>
      <c r="M10" s="9" t="s">
        <v>14</v>
      </c>
      <c r="N10" s="9" t="s">
        <v>16</v>
      </c>
      <c r="O10" s="9" t="s">
        <v>17</v>
      </c>
      <c r="P10" s="9" t="s">
        <v>19</v>
      </c>
      <c r="Q10" s="9" t="s">
        <v>18</v>
      </c>
      <c r="R10" s="9" t="s">
        <v>66</v>
      </c>
    </row>
    <row r="11" spans="1:18" ht="21" customHeight="1">
      <c r="A11" s="452">
        <v>1</v>
      </c>
      <c r="B11" s="147" t="s">
        <v>707</v>
      </c>
      <c r="C11" s="147" t="s">
        <v>701</v>
      </c>
      <c r="D11" s="459">
        <v>15000</v>
      </c>
      <c r="E11" s="147" t="s">
        <v>713</v>
      </c>
      <c r="F11" s="439" t="s">
        <v>30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ht="21" customHeight="1">
      <c r="A12" s="460"/>
      <c r="B12" s="278" t="s">
        <v>708</v>
      </c>
      <c r="C12" s="86" t="s">
        <v>711</v>
      </c>
      <c r="D12" s="447"/>
      <c r="E12" s="86" t="s">
        <v>714</v>
      </c>
      <c r="F12" s="406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ht="21" customHeight="1">
      <c r="A13" s="406"/>
      <c r="B13" s="86" t="s">
        <v>721</v>
      </c>
      <c r="C13" s="86" t="s">
        <v>712</v>
      </c>
      <c r="D13" s="442"/>
      <c r="E13" s="86"/>
      <c r="F13" s="406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18" ht="21" customHeight="1">
      <c r="A14" s="406"/>
      <c r="B14" s="407" t="s">
        <v>710</v>
      </c>
      <c r="C14" s="86"/>
      <c r="D14" s="461"/>
      <c r="E14" s="450"/>
      <c r="F14" s="43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</row>
    <row r="15" spans="1:18" ht="12" customHeight="1">
      <c r="A15" s="406"/>
      <c r="B15" s="407"/>
      <c r="C15" s="86"/>
      <c r="D15" s="461"/>
      <c r="E15" s="450"/>
      <c r="F15" s="43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</row>
    <row r="16" spans="1:18" ht="21" customHeight="1">
      <c r="A16" s="417">
        <v>2</v>
      </c>
      <c r="B16" s="86" t="s">
        <v>715</v>
      </c>
      <c r="C16" s="86" t="s">
        <v>701</v>
      </c>
      <c r="D16" s="442">
        <v>15000</v>
      </c>
      <c r="E16" s="86" t="s">
        <v>713</v>
      </c>
      <c r="F16" s="406" t="s">
        <v>30</v>
      </c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</row>
    <row r="17" spans="1:18" ht="21" customHeight="1">
      <c r="A17" s="460"/>
      <c r="B17" s="126" t="s">
        <v>716</v>
      </c>
      <c r="C17" s="86" t="s">
        <v>711</v>
      </c>
      <c r="D17" s="447"/>
      <c r="E17" s="86" t="s">
        <v>723</v>
      </c>
      <c r="F17" s="406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</row>
    <row r="18" spans="1:18" ht="21" customHeight="1">
      <c r="A18" s="406"/>
      <c r="B18" s="86" t="s">
        <v>717</v>
      </c>
      <c r="C18" s="86" t="s">
        <v>722</v>
      </c>
      <c r="D18" s="442"/>
      <c r="E18" s="86"/>
      <c r="F18" s="406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</row>
    <row r="19" spans="1:18" ht="21" customHeight="1">
      <c r="A19" s="406"/>
      <c r="B19" s="407" t="s">
        <v>718</v>
      </c>
      <c r="C19" s="86"/>
      <c r="D19" s="442"/>
      <c r="E19" s="450"/>
      <c r="F19" s="406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</row>
    <row r="20" spans="1:18" ht="12" customHeight="1">
      <c r="A20" s="406"/>
      <c r="B20" s="407"/>
      <c r="C20" s="86"/>
      <c r="D20" s="442"/>
      <c r="E20" s="450"/>
      <c r="F20" s="406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</row>
    <row r="21" spans="1:18" ht="21" customHeight="1">
      <c r="A21" s="417">
        <v>3</v>
      </c>
      <c r="B21" s="86" t="s">
        <v>719</v>
      </c>
      <c r="C21" s="86" t="s">
        <v>701</v>
      </c>
      <c r="D21" s="442">
        <v>15000</v>
      </c>
      <c r="E21" s="86" t="s">
        <v>713</v>
      </c>
      <c r="F21" s="406" t="s">
        <v>30</v>
      </c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</row>
    <row r="22" spans="1:18" ht="21" customHeight="1">
      <c r="A22" s="460"/>
      <c r="B22" s="278" t="s">
        <v>720</v>
      </c>
      <c r="C22" s="86" t="s">
        <v>711</v>
      </c>
      <c r="D22" s="447"/>
      <c r="E22" s="86" t="s">
        <v>871</v>
      </c>
      <c r="F22" s="406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</row>
    <row r="23" spans="1:18" ht="21" customHeight="1">
      <c r="A23" s="406"/>
      <c r="B23" s="86" t="s">
        <v>709</v>
      </c>
      <c r="C23" s="86" t="s">
        <v>870</v>
      </c>
      <c r="D23" s="442"/>
      <c r="E23" s="86" t="s">
        <v>200</v>
      </c>
      <c r="F23" s="406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</row>
    <row r="24" spans="1:18" ht="21" customHeight="1">
      <c r="A24" s="406"/>
      <c r="B24" s="407" t="s">
        <v>724</v>
      </c>
      <c r="C24" s="86" t="s">
        <v>200</v>
      </c>
      <c r="D24" s="461"/>
      <c r="E24" s="450"/>
      <c r="F24" s="43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</row>
    <row r="25" spans="1:18" ht="12" customHeight="1">
      <c r="A25" s="428"/>
      <c r="B25" s="512"/>
      <c r="C25" s="87"/>
      <c r="D25" s="542"/>
      <c r="E25" s="477"/>
      <c r="F25" s="428"/>
      <c r="G25" s="478"/>
      <c r="H25" s="478"/>
      <c r="I25" s="478"/>
      <c r="J25" s="478"/>
      <c r="K25" s="478"/>
      <c r="L25" s="478"/>
      <c r="M25" s="478"/>
      <c r="N25" s="478"/>
      <c r="O25" s="478"/>
      <c r="P25" s="478"/>
      <c r="Q25" s="478"/>
      <c r="R25" s="478"/>
    </row>
    <row r="26" spans="1:18" ht="21" customHeight="1">
      <c r="A26" s="426"/>
      <c r="B26" s="544"/>
      <c r="C26" s="88"/>
      <c r="D26" s="545"/>
      <c r="E26" s="457"/>
      <c r="F26" s="426"/>
      <c r="G26" s="467"/>
      <c r="H26" s="467"/>
      <c r="I26" s="467"/>
      <c r="J26" s="467"/>
      <c r="K26" s="467"/>
      <c r="L26" s="467"/>
      <c r="M26" s="467"/>
      <c r="N26" s="467"/>
      <c r="O26" s="467"/>
      <c r="P26" s="467"/>
      <c r="Q26" s="467"/>
      <c r="R26" s="467"/>
    </row>
    <row r="27" spans="1:18" ht="21" customHeight="1">
      <c r="A27" s="536"/>
      <c r="B27" s="536"/>
      <c r="C27" s="536"/>
      <c r="D27" s="536"/>
      <c r="E27" s="536"/>
      <c r="F27" s="536"/>
      <c r="G27" s="536"/>
      <c r="H27" s="536"/>
      <c r="I27" s="536"/>
      <c r="J27" s="536"/>
      <c r="K27" s="536"/>
      <c r="L27" s="536"/>
      <c r="M27" s="536"/>
      <c r="N27" s="536"/>
      <c r="O27" s="536"/>
      <c r="P27" s="536"/>
      <c r="Q27" s="569">
        <v>21</v>
      </c>
      <c r="R27" s="569"/>
    </row>
    <row r="28" spans="1:18" ht="21.75" customHeight="1">
      <c r="A28" s="575" t="s">
        <v>22</v>
      </c>
      <c r="B28" s="577" t="s">
        <v>848</v>
      </c>
      <c r="C28" s="7" t="s">
        <v>849</v>
      </c>
      <c r="D28" s="486" t="s">
        <v>6</v>
      </c>
      <c r="E28" s="3" t="s">
        <v>23</v>
      </c>
      <c r="F28" s="7" t="s">
        <v>15</v>
      </c>
      <c r="G28" s="570" t="s">
        <v>374</v>
      </c>
      <c r="H28" s="571"/>
      <c r="I28" s="572"/>
      <c r="J28" s="570" t="s">
        <v>545</v>
      </c>
      <c r="K28" s="571"/>
      <c r="L28" s="571"/>
      <c r="M28" s="571"/>
      <c r="N28" s="571"/>
      <c r="O28" s="571"/>
      <c r="P28" s="571"/>
      <c r="Q28" s="571"/>
      <c r="R28" s="572"/>
    </row>
    <row r="29" spans="1:18" ht="24">
      <c r="A29" s="576"/>
      <c r="B29" s="578"/>
      <c r="C29" s="8" t="s">
        <v>850</v>
      </c>
      <c r="D29" s="487" t="s">
        <v>851</v>
      </c>
      <c r="E29" s="4" t="s">
        <v>7</v>
      </c>
      <c r="F29" s="436" t="s">
        <v>845</v>
      </c>
      <c r="G29" s="9" t="s">
        <v>8</v>
      </c>
      <c r="H29" s="9" t="s">
        <v>9</v>
      </c>
      <c r="I29" s="9" t="s">
        <v>10</v>
      </c>
      <c r="J29" s="9" t="s">
        <v>11</v>
      </c>
      <c r="K29" s="9" t="s">
        <v>12</v>
      </c>
      <c r="L29" s="9" t="s">
        <v>13</v>
      </c>
      <c r="M29" s="9" t="s">
        <v>14</v>
      </c>
      <c r="N29" s="9" t="s">
        <v>16</v>
      </c>
      <c r="O29" s="9" t="s">
        <v>17</v>
      </c>
      <c r="P29" s="9" t="s">
        <v>19</v>
      </c>
      <c r="Q29" s="9" t="s">
        <v>18</v>
      </c>
      <c r="R29" s="9" t="s">
        <v>66</v>
      </c>
    </row>
    <row r="30" spans="1:18" ht="21.75">
      <c r="A30" s="417">
        <v>4</v>
      </c>
      <c r="B30" s="86" t="s">
        <v>725</v>
      </c>
      <c r="C30" s="86" t="s">
        <v>701</v>
      </c>
      <c r="D30" s="442">
        <v>15000</v>
      </c>
      <c r="E30" s="86" t="s">
        <v>713</v>
      </c>
      <c r="F30" s="406" t="s">
        <v>30</v>
      </c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</row>
    <row r="31" spans="1:18" ht="21.75">
      <c r="A31" s="417"/>
      <c r="B31" s="278" t="s">
        <v>726</v>
      </c>
      <c r="C31" s="86" t="s">
        <v>711</v>
      </c>
      <c r="D31" s="447"/>
      <c r="E31" s="86" t="s">
        <v>930</v>
      </c>
      <c r="F31" s="40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</row>
    <row r="32" spans="1:18" ht="21.75">
      <c r="A32" s="406"/>
      <c r="B32" s="86" t="s">
        <v>727</v>
      </c>
      <c r="C32" s="86" t="s">
        <v>729</v>
      </c>
      <c r="D32" s="442"/>
      <c r="E32" s="86" t="s">
        <v>200</v>
      </c>
      <c r="F32" s="40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</row>
    <row r="33" spans="1:18" ht="21.75">
      <c r="A33" s="406"/>
      <c r="B33" s="407" t="s">
        <v>728</v>
      </c>
      <c r="C33" s="86" t="s">
        <v>200</v>
      </c>
      <c r="D33" s="461"/>
      <c r="E33" s="450"/>
      <c r="F33" s="431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</row>
    <row r="34" spans="1:18" ht="21.75">
      <c r="A34" s="428"/>
      <c r="B34" s="488"/>
      <c r="C34" s="481"/>
      <c r="D34" s="481"/>
      <c r="E34" s="481"/>
      <c r="F34" s="481"/>
      <c r="G34" s="412"/>
      <c r="H34" s="412"/>
      <c r="I34" s="412"/>
      <c r="J34" s="412"/>
      <c r="K34" s="412"/>
      <c r="L34" s="412"/>
      <c r="M34" s="412"/>
      <c r="N34" s="412"/>
      <c r="O34" s="412"/>
      <c r="P34" s="412"/>
      <c r="Q34" s="412"/>
      <c r="R34" s="412"/>
    </row>
    <row r="35" spans="1:18" ht="24" thickBot="1">
      <c r="A35" s="527" t="s">
        <v>55</v>
      </c>
      <c r="B35" s="532" t="s">
        <v>919</v>
      </c>
      <c r="C35" s="528"/>
      <c r="D35" s="533">
        <f>SUM(D11+D16+D21+D30)</f>
        <v>60000</v>
      </c>
      <c r="E35" s="529"/>
      <c r="F35" s="530"/>
      <c r="G35" s="531"/>
      <c r="H35" s="531"/>
      <c r="I35" s="531"/>
      <c r="J35" s="531"/>
      <c r="K35" s="531"/>
      <c r="L35" s="531"/>
      <c r="M35" s="531"/>
      <c r="N35" s="531"/>
      <c r="O35" s="531"/>
      <c r="P35" s="531"/>
      <c r="Q35" s="531"/>
      <c r="R35" s="531"/>
    </row>
    <row r="36" spans="1:18" ht="22.5" thickTop="1">
      <c r="A36" s="489"/>
      <c r="B36" s="454"/>
      <c r="C36" s="354"/>
      <c r="D36" s="490"/>
      <c r="E36" s="354"/>
      <c r="F36" s="480"/>
      <c r="G36" s="454"/>
      <c r="H36" s="454"/>
      <c r="I36" s="454"/>
      <c r="J36" s="454"/>
      <c r="K36" s="454"/>
      <c r="L36" s="454"/>
      <c r="M36" s="454"/>
      <c r="N36" s="454"/>
      <c r="O36" s="454"/>
      <c r="P36" s="454"/>
      <c r="Q36" s="454"/>
      <c r="R36" s="454"/>
    </row>
    <row r="37" spans="1:18" ht="21.75">
      <c r="A37" s="480"/>
      <c r="B37" s="454"/>
      <c r="C37" s="354"/>
      <c r="D37" s="490"/>
      <c r="E37" s="354"/>
      <c r="F37" s="480"/>
      <c r="G37" s="454"/>
      <c r="H37" s="454"/>
      <c r="I37" s="454"/>
      <c r="J37" s="454"/>
      <c r="K37" s="454"/>
      <c r="L37" s="454"/>
      <c r="M37" s="454"/>
      <c r="N37" s="454"/>
      <c r="O37" s="454"/>
      <c r="P37" s="454"/>
      <c r="Q37" s="454"/>
      <c r="R37" s="454"/>
    </row>
    <row r="38" spans="1:18" ht="21.75">
      <c r="A38" s="480"/>
      <c r="B38" s="354"/>
      <c r="C38" s="454"/>
      <c r="D38" s="490"/>
      <c r="E38" s="354"/>
      <c r="F38" s="480"/>
      <c r="G38" s="454"/>
      <c r="H38" s="454"/>
      <c r="I38" s="454"/>
      <c r="J38" s="454"/>
      <c r="K38" s="454"/>
      <c r="L38" s="454"/>
      <c r="M38" s="454"/>
      <c r="N38" s="454"/>
      <c r="O38" s="454"/>
      <c r="P38" s="454"/>
      <c r="Q38" s="454"/>
      <c r="R38" s="454"/>
    </row>
    <row r="39" spans="1:18" ht="21.75">
      <c r="A39" s="480"/>
      <c r="B39" s="354"/>
      <c r="C39" s="354"/>
      <c r="D39" s="491"/>
      <c r="E39" s="354"/>
      <c r="F39" s="480"/>
      <c r="G39" s="454"/>
      <c r="H39" s="454"/>
      <c r="I39" s="454"/>
      <c r="J39" s="454"/>
      <c r="K39" s="454"/>
      <c r="L39" s="454"/>
      <c r="M39" s="454"/>
      <c r="N39" s="454"/>
      <c r="O39" s="454"/>
      <c r="P39" s="454"/>
      <c r="Q39" s="454"/>
      <c r="R39" s="454"/>
    </row>
    <row r="40" spans="1:18" ht="21.75">
      <c r="A40" s="183"/>
      <c r="B40" s="183"/>
      <c r="C40" s="89"/>
      <c r="D40" s="440"/>
      <c r="E40" s="89"/>
      <c r="F40" s="165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</row>
    <row r="41" spans="1:18" ht="21.75">
      <c r="A41" s="466"/>
      <c r="B41" s="183"/>
      <c r="C41" s="89"/>
      <c r="D41" s="469"/>
      <c r="E41" s="89"/>
      <c r="F41" s="165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</row>
    <row r="42" spans="1:18" ht="21.75">
      <c r="A42" s="165"/>
      <c r="B42" s="183"/>
      <c r="C42" s="89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</row>
    <row r="43" spans="1:18" ht="21.75">
      <c r="A43" s="183"/>
      <c r="B43" s="89"/>
      <c r="C43" s="89"/>
      <c r="D43" s="492"/>
      <c r="E43" s="183"/>
      <c r="F43" s="183"/>
      <c r="G43" s="454"/>
      <c r="H43" s="454"/>
      <c r="I43" s="454"/>
      <c r="J43" s="454"/>
      <c r="K43" s="454"/>
      <c r="L43" s="454"/>
      <c r="M43" s="454"/>
      <c r="N43" s="454"/>
      <c r="O43" s="454"/>
      <c r="P43" s="454"/>
      <c r="Q43" s="454"/>
      <c r="R43" s="454"/>
    </row>
    <row r="44" spans="1:18" ht="21.75">
      <c r="A44" s="493"/>
      <c r="B44" s="89"/>
      <c r="C44" s="494"/>
      <c r="D44" s="495"/>
      <c r="E44" s="494"/>
      <c r="F44" s="496"/>
      <c r="G44" s="454"/>
      <c r="H44" s="454"/>
      <c r="I44" s="454"/>
      <c r="J44" s="454"/>
      <c r="K44" s="454"/>
      <c r="L44" s="454"/>
      <c r="M44" s="454"/>
      <c r="N44" s="454"/>
      <c r="O44" s="454"/>
      <c r="P44" s="454"/>
      <c r="Q44" s="454"/>
      <c r="R44" s="454"/>
    </row>
    <row r="45" spans="1:18" ht="21.75">
      <c r="A45" s="183"/>
      <c r="B45" s="183"/>
      <c r="C45" s="183"/>
      <c r="D45" s="183"/>
      <c r="E45" s="497"/>
      <c r="F45" s="183"/>
      <c r="G45" s="454"/>
      <c r="H45" s="454"/>
      <c r="I45" s="454"/>
      <c r="J45" s="454"/>
      <c r="K45" s="454"/>
      <c r="L45" s="454"/>
      <c r="M45" s="454"/>
      <c r="N45" s="454"/>
      <c r="O45" s="454"/>
      <c r="P45" s="454"/>
      <c r="Q45" s="454"/>
      <c r="R45" s="454"/>
    </row>
    <row r="46" spans="1:18" ht="21.75">
      <c r="A46" s="498"/>
      <c r="B46" s="183"/>
      <c r="C46" s="183"/>
      <c r="D46" s="183"/>
      <c r="E46" s="497"/>
      <c r="F46" s="183"/>
      <c r="G46" s="499"/>
      <c r="H46" s="499"/>
      <c r="I46" s="499"/>
      <c r="J46" s="499"/>
      <c r="K46" s="499"/>
      <c r="L46" s="499"/>
      <c r="M46" s="499"/>
      <c r="N46" s="499"/>
      <c r="O46" s="499"/>
      <c r="P46" s="499"/>
      <c r="Q46" s="499"/>
      <c r="R46" s="499"/>
    </row>
    <row r="47" spans="1:18" ht="21.75">
      <c r="A47" s="165"/>
      <c r="B47" s="183"/>
      <c r="C47" s="458"/>
      <c r="D47" s="443"/>
      <c r="E47" s="445"/>
      <c r="F47" s="165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</row>
    <row r="48" spans="1:18" ht="21.75">
      <c r="A48" s="165"/>
      <c r="B48" s="183"/>
      <c r="C48" s="458"/>
      <c r="D48" s="443"/>
      <c r="E48" s="445"/>
      <c r="F48" s="165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</row>
    <row r="49" spans="1:18" ht="21">
      <c r="A49" s="280"/>
      <c r="B49" s="395"/>
      <c r="C49" s="233"/>
      <c r="D49" s="438">
        <f>SUM(D13:D41)</f>
        <v>105000</v>
      </c>
      <c r="E49" s="437"/>
      <c r="F49" s="280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5"/>
    </row>
    <row r="50" spans="1:18" ht="21">
      <c r="A50" s="280"/>
      <c r="B50" s="395"/>
      <c r="C50" s="233"/>
      <c r="D50" s="500"/>
      <c r="E50" s="437"/>
      <c r="F50" s="280"/>
      <c r="G50" s="395"/>
      <c r="H50" s="395"/>
      <c r="I50" s="395"/>
      <c r="J50" s="395"/>
      <c r="K50" s="395"/>
      <c r="L50" s="395"/>
      <c r="M50" s="395"/>
      <c r="N50" s="395"/>
      <c r="O50" s="395"/>
      <c r="P50" s="395"/>
      <c r="Q50" s="395"/>
      <c r="R50" s="395"/>
    </row>
    <row r="51" spans="1:18" ht="21">
      <c r="A51" s="280"/>
      <c r="B51" s="395"/>
      <c r="C51" s="233"/>
      <c r="D51" s="500"/>
      <c r="E51" s="437"/>
      <c r="F51" s="280"/>
      <c r="G51" s="395"/>
      <c r="H51" s="395"/>
      <c r="I51" s="395"/>
      <c r="J51" s="395"/>
      <c r="K51" s="395"/>
      <c r="L51" s="395"/>
      <c r="M51" s="395"/>
      <c r="N51" s="395"/>
      <c r="O51" s="395"/>
      <c r="P51" s="395"/>
      <c r="Q51" s="395"/>
      <c r="R51" s="395"/>
    </row>
    <row r="52" spans="1:18" ht="21">
      <c r="A52" s="280"/>
      <c r="B52" s="395"/>
      <c r="C52" s="233"/>
      <c r="D52" s="438">
        <f>SUM(D18+D36+D40+D41)</f>
        <v>0</v>
      </c>
      <c r="E52" s="437"/>
      <c r="F52" s="280"/>
      <c r="G52" s="395"/>
      <c r="H52" s="395"/>
      <c r="I52" s="395"/>
      <c r="J52" s="395"/>
      <c r="K52" s="395"/>
      <c r="L52" s="395"/>
      <c r="M52" s="395"/>
      <c r="N52" s="395"/>
      <c r="O52" s="395"/>
      <c r="P52" s="395"/>
      <c r="Q52" s="569">
        <v>22</v>
      </c>
      <c r="R52" s="569"/>
    </row>
  </sheetData>
  <sheetProtection/>
  <mergeCells count="14">
    <mergeCell ref="Q52:R52"/>
    <mergeCell ref="A2:R2"/>
    <mergeCell ref="A3:R3"/>
    <mergeCell ref="A9:A10"/>
    <mergeCell ref="B9:B10"/>
    <mergeCell ref="G9:I9"/>
    <mergeCell ref="J9:R9"/>
    <mergeCell ref="Q27:R27"/>
    <mergeCell ref="N1:R1"/>
    <mergeCell ref="A4:R4"/>
    <mergeCell ref="A28:A29"/>
    <mergeCell ref="B28:B29"/>
    <mergeCell ref="G28:I28"/>
    <mergeCell ref="J28:R28"/>
  </mergeCells>
  <printOptions/>
  <pageMargins left="0.18" right="0.17" top="0.4" bottom="0.39" header="0.3" footer="0.3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3">
      <selection activeCell="V24" sqref="V24"/>
    </sheetView>
  </sheetViews>
  <sheetFormatPr defaultColWidth="9.140625" defaultRowHeight="12.75"/>
  <cols>
    <col min="1" max="1" width="3.7109375" style="0" customWidth="1"/>
    <col min="2" max="2" width="33.00390625" style="0" customWidth="1"/>
    <col min="3" max="3" width="22.8515625" style="0" customWidth="1"/>
    <col min="4" max="4" width="10.140625" style="0" customWidth="1"/>
    <col min="5" max="5" width="13.7109375" style="0" customWidth="1"/>
    <col min="6" max="6" width="11.28125" style="0" customWidth="1"/>
    <col min="7" max="18" width="3.8515625" style="0" customWidth="1"/>
  </cols>
  <sheetData>
    <row r="1" spans="1:18" ht="26.25">
      <c r="A1" s="526"/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74" t="s">
        <v>847</v>
      </c>
      <c r="O1" s="574"/>
      <c r="P1" s="574"/>
      <c r="Q1" s="574"/>
      <c r="R1" s="574"/>
    </row>
    <row r="2" spans="1:18" ht="26.25">
      <c r="A2" s="573" t="s">
        <v>846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</row>
    <row r="3" spans="1:18" ht="26.25">
      <c r="A3" s="573" t="s">
        <v>544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</row>
    <row r="4" spans="1:18" ht="21" customHeight="1">
      <c r="A4" s="573" t="s">
        <v>682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</row>
    <row r="5" spans="1:18" ht="9" customHeight="1">
      <c r="A5" s="2"/>
      <c r="B5" s="2"/>
      <c r="C5" s="2"/>
      <c r="D5" s="2"/>
      <c r="E5" s="47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3.25">
      <c r="A6" s="2" t="s">
        <v>749</v>
      </c>
      <c r="B6" s="2"/>
      <c r="C6" s="2"/>
      <c r="D6" s="2"/>
      <c r="E6" s="47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3.25">
      <c r="A7" s="474" t="s">
        <v>324</v>
      </c>
      <c r="B7" s="2" t="s">
        <v>684</v>
      </c>
      <c r="C7" s="2"/>
      <c r="D7" s="2"/>
      <c r="E7" s="47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9" customHeight="1">
      <c r="A8" s="330"/>
      <c r="B8" s="330"/>
      <c r="C8" s="330"/>
      <c r="D8" s="330"/>
      <c r="E8" s="435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</row>
    <row r="9" spans="1:18" ht="23.25">
      <c r="A9" s="575" t="s">
        <v>22</v>
      </c>
      <c r="B9" s="577" t="s">
        <v>848</v>
      </c>
      <c r="C9" s="7" t="s">
        <v>849</v>
      </c>
      <c r="D9" s="486" t="s">
        <v>6</v>
      </c>
      <c r="E9" s="3" t="s">
        <v>23</v>
      </c>
      <c r="F9" s="7" t="s">
        <v>15</v>
      </c>
      <c r="G9" s="570" t="s">
        <v>374</v>
      </c>
      <c r="H9" s="571"/>
      <c r="I9" s="572"/>
      <c r="J9" s="570" t="s">
        <v>545</v>
      </c>
      <c r="K9" s="571"/>
      <c r="L9" s="571"/>
      <c r="M9" s="571"/>
      <c r="N9" s="571"/>
      <c r="O9" s="571"/>
      <c r="P9" s="571"/>
      <c r="Q9" s="571"/>
      <c r="R9" s="572"/>
    </row>
    <row r="10" spans="1:18" ht="24">
      <c r="A10" s="576"/>
      <c r="B10" s="578"/>
      <c r="C10" s="8" t="s">
        <v>850</v>
      </c>
      <c r="D10" s="487" t="s">
        <v>851</v>
      </c>
      <c r="E10" s="4" t="s">
        <v>7</v>
      </c>
      <c r="F10" s="436" t="s">
        <v>845</v>
      </c>
      <c r="G10" s="9" t="s">
        <v>8</v>
      </c>
      <c r="H10" s="9" t="s">
        <v>9</v>
      </c>
      <c r="I10" s="9" t="s">
        <v>10</v>
      </c>
      <c r="J10" s="9" t="s">
        <v>11</v>
      </c>
      <c r="K10" s="9" t="s">
        <v>12</v>
      </c>
      <c r="L10" s="9" t="s">
        <v>13</v>
      </c>
      <c r="M10" s="9" t="s">
        <v>14</v>
      </c>
      <c r="N10" s="9" t="s">
        <v>16</v>
      </c>
      <c r="O10" s="9" t="s">
        <v>17</v>
      </c>
      <c r="P10" s="9" t="s">
        <v>19</v>
      </c>
      <c r="Q10" s="9" t="s">
        <v>18</v>
      </c>
      <c r="R10" s="9" t="s">
        <v>66</v>
      </c>
    </row>
    <row r="11" spans="1:18" ht="21.75">
      <c r="A11" s="452">
        <v>1</v>
      </c>
      <c r="B11" s="147" t="s">
        <v>750</v>
      </c>
      <c r="C11" s="147" t="s">
        <v>754</v>
      </c>
      <c r="D11" s="459">
        <v>20000</v>
      </c>
      <c r="E11" s="147" t="s">
        <v>759</v>
      </c>
      <c r="F11" s="439" t="s">
        <v>30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ht="21.75">
      <c r="A12" s="460"/>
      <c r="B12" s="278" t="s">
        <v>751</v>
      </c>
      <c r="C12" s="86" t="s">
        <v>755</v>
      </c>
      <c r="D12" s="447"/>
      <c r="E12" s="86" t="s">
        <v>28</v>
      </c>
      <c r="F12" s="406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ht="21.75">
      <c r="A13" s="406"/>
      <c r="B13" s="278" t="s">
        <v>752</v>
      </c>
      <c r="C13" s="86" t="s">
        <v>756</v>
      </c>
      <c r="D13" s="442"/>
      <c r="E13" s="86"/>
      <c r="F13" s="406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18" ht="21.75">
      <c r="A14" s="406"/>
      <c r="B14" s="278" t="s">
        <v>753</v>
      </c>
      <c r="C14" s="86" t="s">
        <v>757</v>
      </c>
      <c r="D14" s="461"/>
      <c r="E14" s="450"/>
      <c r="F14" s="43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</row>
    <row r="15" spans="1:18" ht="21.75">
      <c r="A15" s="406"/>
      <c r="B15" s="86" t="s">
        <v>758</v>
      </c>
      <c r="C15" s="86"/>
      <c r="D15" s="461"/>
      <c r="E15" s="450"/>
      <c r="F15" s="43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</row>
    <row r="16" spans="1:18" ht="21.75">
      <c r="A16" s="417"/>
      <c r="B16" s="407" t="s">
        <v>761</v>
      </c>
      <c r="C16" s="463"/>
      <c r="D16" s="464"/>
      <c r="E16" s="86"/>
      <c r="F16" s="43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</row>
    <row r="17" spans="1:18" ht="15" customHeight="1">
      <c r="A17" s="417"/>
      <c r="B17" s="407"/>
      <c r="C17" s="463"/>
      <c r="D17" s="464"/>
      <c r="E17" s="86"/>
      <c r="F17" s="43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</row>
    <row r="18" spans="1:18" ht="21" customHeight="1">
      <c r="A18" s="417">
        <v>2</v>
      </c>
      <c r="B18" s="407" t="s">
        <v>137</v>
      </c>
      <c r="C18" s="86" t="s">
        <v>950</v>
      </c>
      <c r="D18" s="442">
        <v>30000</v>
      </c>
      <c r="E18" s="86" t="s">
        <v>876</v>
      </c>
      <c r="F18" s="406" t="s">
        <v>163</v>
      </c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</row>
    <row r="19" spans="1:18" ht="21" customHeight="1">
      <c r="A19" s="406"/>
      <c r="B19" s="86" t="s">
        <v>952</v>
      </c>
      <c r="C19" s="86" t="s">
        <v>951</v>
      </c>
      <c r="D19" s="447"/>
      <c r="E19" s="86" t="s">
        <v>896</v>
      </c>
      <c r="F19" s="406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</row>
    <row r="20" spans="1:18" ht="21" customHeight="1">
      <c r="A20" s="406"/>
      <c r="B20" s="407" t="s">
        <v>953</v>
      </c>
      <c r="D20" s="447"/>
      <c r="E20" s="86" t="s">
        <v>897</v>
      </c>
      <c r="F20" s="406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</row>
    <row r="21" spans="1:18" ht="15" customHeight="1">
      <c r="A21" s="406"/>
      <c r="B21" s="465"/>
      <c r="C21" s="465"/>
      <c r="D21" s="417"/>
      <c r="E21" s="450"/>
      <c r="F21" s="406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</row>
    <row r="22" spans="1:18" ht="21" customHeight="1" thickBot="1">
      <c r="A22" s="527" t="s">
        <v>55</v>
      </c>
      <c r="B22" s="532" t="s">
        <v>920</v>
      </c>
      <c r="C22" s="528"/>
      <c r="D22" s="533">
        <f>SUM(D11:D21)</f>
        <v>50000</v>
      </c>
      <c r="E22" s="529"/>
      <c r="F22" s="530"/>
      <c r="G22" s="531"/>
      <c r="H22" s="531"/>
      <c r="I22" s="531"/>
      <c r="J22" s="531"/>
      <c r="K22" s="531"/>
      <c r="L22" s="531"/>
      <c r="M22" s="531"/>
      <c r="N22" s="531"/>
      <c r="O22" s="531"/>
      <c r="P22" s="531"/>
      <c r="Q22" s="531"/>
      <c r="R22" s="531"/>
    </row>
    <row r="23" ht="21" customHeight="1" thickTop="1"/>
    <row r="24" ht="21" customHeight="1"/>
    <row r="25" ht="21" customHeight="1"/>
    <row r="26" spans="17:18" ht="21" customHeight="1">
      <c r="Q26" s="591">
        <v>26</v>
      </c>
      <c r="R26" s="591"/>
    </row>
    <row r="27" ht="21" customHeight="1"/>
    <row r="28" ht="21" customHeight="1"/>
    <row r="29" ht="21" customHeight="1"/>
  </sheetData>
  <sheetProtection/>
  <mergeCells count="9">
    <mergeCell ref="Q26:R26"/>
    <mergeCell ref="N1:R1"/>
    <mergeCell ref="A4:R4"/>
    <mergeCell ref="A2:R2"/>
    <mergeCell ref="A3:R3"/>
    <mergeCell ref="A9:A10"/>
    <mergeCell ref="B9:B10"/>
    <mergeCell ref="G9:I9"/>
    <mergeCell ref="J9:R9"/>
  </mergeCells>
  <printOptions/>
  <pageMargins left="0.16" right="0.17" top="0.4" bottom="0.38" header="0.3" footer="0.3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79"/>
  <sheetViews>
    <sheetView zoomScalePageLayoutView="0" workbookViewId="0" topLeftCell="A9">
      <selection activeCell="T74" sqref="T74"/>
    </sheetView>
  </sheetViews>
  <sheetFormatPr defaultColWidth="9.140625" defaultRowHeight="12.75"/>
  <cols>
    <col min="1" max="1" width="4.57421875" style="0" customWidth="1"/>
    <col min="2" max="2" width="33.421875" style="0" customWidth="1"/>
    <col min="3" max="3" width="22.8515625" style="0" customWidth="1"/>
    <col min="4" max="4" width="12.00390625" style="0" customWidth="1"/>
    <col min="5" max="5" width="11.421875" style="0" customWidth="1"/>
    <col min="6" max="6" width="10.7109375" style="0" customWidth="1"/>
    <col min="7" max="18" width="3.8515625" style="0" customWidth="1"/>
  </cols>
  <sheetData>
    <row r="1" spans="1:18" ht="26.25">
      <c r="A1" s="526"/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74" t="s">
        <v>847</v>
      </c>
      <c r="O1" s="574"/>
      <c r="P1" s="574"/>
      <c r="Q1" s="574"/>
      <c r="R1" s="574"/>
    </row>
    <row r="2" spans="1:18" ht="26.25">
      <c r="A2" s="573" t="s">
        <v>846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</row>
    <row r="3" spans="1:18" ht="26.25">
      <c r="A3" s="573" t="s">
        <v>544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</row>
    <row r="4" spans="1:18" ht="21" customHeight="1">
      <c r="A4" s="573" t="s">
        <v>682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</row>
    <row r="5" spans="1:18" ht="9" customHeight="1">
      <c r="A5" s="2"/>
      <c r="B5" s="2"/>
      <c r="C5" s="2"/>
      <c r="D5" s="2"/>
      <c r="E5" s="47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3.25">
      <c r="A6" s="2" t="s">
        <v>32</v>
      </c>
      <c r="B6" s="2"/>
      <c r="C6" s="2"/>
      <c r="D6" s="2"/>
      <c r="E6" s="47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3.25">
      <c r="A7" s="474" t="s">
        <v>324</v>
      </c>
      <c r="B7" s="2" t="s">
        <v>684</v>
      </c>
      <c r="C7" s="2"/>
      <c r="D7" s="2"/>
      <c r="E7" s="47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9" customHeight="1">
      <c r="A8" s="330"/>
      <c r="B8" s="330"/>
      <c r="C8" s="330"/>
      <c r="D8" s="330"/>
      <c r="E8" s="435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</row>
    <row r="9" spans="1:18" ht="23.25">
      <c r="A9" s="575" t="s">
        <v>22</v>
      </c>
      <c r="B9" s="577" t="s">
        <v>848</v>
      </c>
      <c r="C9" s="7" t="s">
        <v>849</v>
      </c>
      <c r="D9" s="486" t="s">
        <v>6</v>
      </c>
      <c r="E9" s="3" t="s">
        <v>23</v>
      </c>
      <c r="F9" s="7" t="s">
        <v>15</v>
      </c>
      <c r="G9" s="570" t="s">
        <v>374</v>
      </c>
      <c r="H9" s="571"/>
      <c r="I9" s="572"/>
      <c r="J9" s="570" t="s">
        <v>545</v>
      </c>
      <c r="K9" s="571"/>
      <c r="L9" s="571"/>
      <c r="M9" s="571"/>
      <c r="N9" s="571"/>
      <c r="O9" s="571"/>
      <c r="P9" s="571"/>
      <c r="Q9" s="571"/>
      <c r="R9" s="572"/>
    </row>
    <row r="10" spans="1:18" ht="24">
      <c r="A10" s="576"/>
      <c r="B10" s="578"/>
      <c r="C10" s="8" t="s">
        <v>850</v>
      </c>
      <c r="D10" s="487" t="s">
        <v>851</v>
      </c>
      <c r="E10" s="4" t="s">
        <v>7</v>
      </c>
      <c r="F10" s="436" t="s">
        <v>845</v>
      </c>
      <c r="G10" s="9" t="s">
        <v>8</v>
      </c>
      <c r="H10" s="9" t="s">
        <v>9</v>
      </c>
      <c r="I10" s="9" t="s">
        <v>10</v>
      </c>
      <c r="J10" s="9" t="s">
        <v>11</v>
      </c>
      <c r="K10" s="9" t="s">
        <v>12</v>
      </c>
      <c r="L10" s="9" t="s">
        <v>13</v>
      </c>
      <c r="M10" s="9" t="s">
        <v>14</v>
      </c>
      <c r="N10" s="9" t="s">
        <v>16</v>
      </c>
      <c r="O10" s="9" t="s">
        <v>17</v>
      </c>
      <c r="P10" s="9" t="s">
        <v>19</v>
      </c>
      <c r="Q10" s="9" t="s">
        <v>18</v>
      </c>
      <c r="R10" s="9" t="s">
        <v>66</v>
      </c>
    </row>
    <row r="11" spans="1:18" ht="21" customHeight="1">
      <c r="A11" s="452">
        <v>1</v>
      </c>
      <c r="B11" s="147" t="s">
        <v>762</v>
      </c>
      <c r="C11" s="147" t="s">
        <v>764</v>
      </c>
      <c r="D11" s="459">
        <v>50000</v>
      </c>
      <c r="E11" s="147" t="s">
        <v>759</v>
      </c>
      <c r="F11" s="439" t="s">
        <v>30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ht="21" customHeight="1">
      <c r="A12" s="460"/>
      <c r="B12" s="278" t="s">
        <v>763</v>
      </c>
      <c r="C12" s="86" t="s">
        <v>765</v>
      </c>
      <c r="D12" s="447"/>
      <c r="E12" s="86" t="s">
        <v>28</v>
      </c>
      <c r="F12" s="406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ht="21" customHeight="1">
      <c r="A13" s="406"/>
      <c r="B13" s="86" t="s">
        <v>775</v>
      </c>
      <c r="C13" s="86" t="s">
        <v>766</v>
      </c>
      <c r="D13" s="442"/>
      <c r="E13" s="86"/>
      <c r="F13" s="406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18" ht="21" customHeight="1">
      <c r="A14" s="406"/>
      <c r="B14" s="407" t="s">
        <v>786</v>
      </c>
      <c r="C14" s="86" t="s">
        <v>767</v>
      </c>
      <c r="D14" s="461"/>
      <c r="E14" s="450"/>
      <c r="F14" s="43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</row>
    <row r="15" spans="1:18" ht="21" customHeight="1">
      <c r="A15" s="406"/>
      <c r="C15" s="86" t="s">
        <v>768</v>
      </c>
      <c r="D15" s="461"/>
      <c r="E15" s="450"/>
      <c r="F15" s="43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</row>
    <row r="16" spans="1:18" ht="21" customHeight="1">
      <c r="A16" s="417"/>
      <c r="C16" s="463" t="s">
        <v>769</v>
      </c>
      <c r="D16" s="464"/>
      <c r="E16" s="86"/>
      <c r="F16" s="43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</row>
    <row r="17" spans="1:18" ht="21" customHeight="1">
      <c r="A17" s="406"/>
      <c r="B17" s="465"/>
      <c r="C17" s="468" t="s">
        <v>770</v>
      </c>
      <c r="D17" s="417"/>
      <c r="E17" s="450"/>
      <c r="F17" s="406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</row>
    <row r="18" spans="1:18" ht="21" customHeight="1">
      <c r="A18" s="406"/>
      <c r="B18" s="86"/>
      <c r="C18" s="465" t="s">
        <v>771</v>
      </c>
      <c r="D18" s="417"/>
      <c r="E18" s="450"/>
      <c r="F18" s="406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</row>
    <row r="19" spans="1:18" ht="9" customHeight="1">
      <c r="A19" s="406"/>
      <c r="B19" s="86"/>
      <c r="C19" s="465"/>
      <c r="D19" s="417"/>
      <c r="E19" s="450"/>
      <c r="F19" s="406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</row>
    <row r="20" spans="1:18" ht="21" customHeight="1">
      <c r="A20" s="417">
        <v>2</v>
      </c>
      <c r="B20" s="86" t="s">
        <v>772</v>
      </c>
      <c r="C20" s="86" t="s">
        <v>777</v>
      </c>
      <c r="D20" s="442">
        <v>40000</v>
      </c>
      <c r="E20" s="86" t="s">
        <v>759</v>
      </c>
      <c r="F20" s="406" t="s">
        <v>30</v>
      </c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</row>
    <row r="21" spans="1:18" ht="21" customHeight="1">
      <c r="A21" s="460"/>
      <c r="B21" s="278" t="s">
        <v>773</v>
      </c>
      <c r="C21" s="86" t="s">
        <v>778</v>
      </c>
      <c r="D21" s="447"/>
      <c r="E21" s="86" t="s">
        <v>28</v>
      </c>
      <c r="F21" s="406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</row>
    <row r="22" spans="1:18" ht="21" customHeight="1">
      <c r="A22" s="406"/>
      <c r="B22" s="278" t="s">
        <v>774</v>
      </c>
      <c r="C22" s="86" t="s">
        <v>779</v>
      </c>
      <c r="D22" s="442"/>
      <c r="E22" s="86"/>
      <c r="F22" s="406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</row>
    <row r="23" spans="1:18" ht="21" customHeight="1">
      <c r="A23" s="406"/>
      <c r="B23" s="86" t="s">
        <v>776</v>
      </c>
      <c r="C23" s="86" t="s">
        <v>780</v>
      </c>
      <c r="D23" s="461"/>
      <c r="E23" s="450"/>
      <c r="F23" s="43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</row>
    <row r="24" spans="1:18" ht="21" customHeight="1">
      <c r="A24" s="451"/>
      <c r="B24" s="407" t="s">
        <v>785</v>
      </c>
      <c r="C24" s="126" t="s">
        <v>774</v>
      </c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</row>
    <row r="25" spans="1:18" ht="21" customHeight="1">
      <c r="A25" s="481"/>
      <c r="B25" s="481"/>
      <c r="C25" s="481"/>
      <c r="D25" s="481"/>
      <c r="E25" s="481"/>
      <c r="F25" s="481"/>
      <c r="G25" s="481"/>
      <c r="H25" s="481"/>
      <c r="I25" s="481"/>
      <c r="J25" s="481"/>
      <c r="K25" s="481"/>
      <c r="L25" s="481"/>
      <c r="M25" s="481"/>
      <c r="N25" s="481"/>
      <c r="O25" s="481"/>
      <c r="P25" s="481"/>
      <c r="Q25" s="481"/>
      <c r="R25" s="481"/>
    </row>
    <row r="26" spans="1:18" ht="21" customHeight="1">
      <c r="A26" s="543"/>
      <c r="B26" s="543"/>
      <c r="C26" s="543"/>
      <c r="D26" s="543"/>
      <c r="E26" s="543"/>
      <c r="F26" s="543"/>
      <c r="G26" s="543"/>
      <c r="H26" s="543"/>
      <c r="I26" s="543"/>
      <c r="J26" s="543"/>
      <c r="K26" s="543"/>
      <c r="L26" s="543"/>
      <c r="M26" s="543"/>
      <c r="N26" s="543"/>
      <c r="O26" s="543"/>
      <c r="P26" s="543"/>
      <c r="Q26" s="591">
        <v>16</v>
      </c>
      <c r="R26" s="591"/>
    </row>
    <row r="27" spans="1:18" ht="23.25">
      <c r="A27" s="575" t="s">
        <v>22</v>
      </c>
      <c r="B27" s="577" t="s">
        <v>848</v>
      </c>
      <c r="C27" s="7" t="s">
        <v>849</v>
      </c>
      <c r="D27" s="486" t="s">
        <v>6</v>
      </c>
      <c r="E27" s="3" t="s">
        <v>23</v>
      </c>
      <c r="F27" s="7" t="s">
        <v>15</v>
      </c>
      <c r="G27" s="570" t="s">
        <v>374</v>
      </c>
      <c r="H27" s="571"/>
      <c r="I27" s="572"/>
      <c r="J27" s="570" t="s">
        <v>545</v>
      </c>
      <c r="K27" s="571"/>
      <c r="L27" s="571"/>
      <c r="M27" s="571"/>
      <c r="N27" s="571"/>
      <c r="O27" s="571"/>
      <c r="P27" s="571"/>
      <c r="Q27" s="571"/>
      <c r="R27" s="572"/>
    </row>
    <row r="28" spans="1:18" ht="24">
      <c r="A28" s="576"/>
      <c r="B28" s="578"/>
      <c r="C28" s="8" t="s">
        <v>850</v>
      </c>
      <c r="D28" s="487" t="s">
        <v>851</v>
      </c>
      <c r="E28" s="4" t="s">
        <v>7</v>
      </c>
      <c r="F28" s="436" t="s">
        <v>845</v>
      </c>
      <c r="G28" s="9" t="s">
        <v>8</v>
      </c>
      <c r="H28" s="9" t="s">
        <v>9</v>
      </c>
      <c r="I28" s="9" t="s">
        <v>10</v>
      </c>
      <c r="J28" s="9" t="s">
        <v>11</v>
      </c>
      <c r="K28" s="9" t="s">
        <v>12</v>
      </c>
      <c r="L28" s="9" t="s">
        <v>13</v>
      </c>
      <c r="M28" s="9" t="s">
        <v>14</v>
      </c>
      <c r="N28" s="9" t="s">
        <v>16</v>
      </c>
      <c r="O28" s="9" t="s">
        <v>17</v>
      </c>
      <c r="P28" s="9" t="s">
        <v>19</v>
      </c>
      <c r="Q28" s="9" t="s">
        <v>18</v>
      </c>
      <c r="R28" s="9" t="s">
        <v>66</v>
      </c>
    </row>
    <row r="29" spans="1:18" ht="21.75">
      <c r="A29" s="452">
        <v>3</v>
      </c>
      <c r="B29" s="147" t="s">
        <v>781</v>
      </c>
      <c r="C29" s="147" t="s">
        <v>787</v>
      </c>
      <c r="D29" s="459">
        <v>150000</v>
      </c>
      <c r="E29" s="147" t="s">
        <v>759</v>
      </c>
      <c r="F29" s="439" t="s">
        <v>30</v>
      </c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</row>
    <row r="30" spans="1:18" ht="21.75">
      <c r="A30" s="460"/>
      <c r="B30" s="278" t="s">
        <v>782</v>
      </c>
      <c r="C30" s="86" t="s">
        <v>932</v>
      </c>
      <c r="D30" s="447"/>
      <c r="E30" s="86" t="s">
        <v>28</v>
      </c>
      <c r="F30" s="406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</row>
    <row r="31" spans="1:18" ht="21.75">
      <c r="A31" s="406"/>
      <c r="B31" s="86" t="s">
        <v>783</v>
      </c>
      <c r="C31" s="86" t="s">
        <v>933</v>
      </c>
      <c r="D31" s="442"/>
      <c r="E31" s="86"/>
      <c r="F31" s="406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</row>
    <row r="32" spans="1:18" ht="21.75">
      <c r="A32" s="406"/>
      <c r="B32" s="407" t="s">
        <v>784</v>
      </c>
      <c r="C32" s="86" t="s">
        <v>934</v>
      </c>
      <c r="D32" s="461"/>
      <c r="E32" s="450"/>
      <c r="F32" s="43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</row>
    <row r="33" spans="1:18" ht="21.75">
      <c r="A33" s="406"/>
      <c r="C33" s="86" t="s">
        <v>935</v>
      </c>
      <c r="D33" s="461"/>
      <c r="E33" s="450"/>
      <c r="F33" s="43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</row>
    <row r="34" spans="1:18" ht="21.75">
      <c r="A34" s="417"/>
      <c r="C34" s="463" t="s">
        <v>936</v>
      </c>
      <c r="D34" s="464"/>
      <c r="E34" s="86"/>
      <c r="F34" s="43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</row>
    <row r="35" spans="1:18" ht="21.75">
      <c r="A35" s="406"/>
      <c r="B35" s="465"/>
      <c r="C35" s="468" t="s">
        <v>671</v>
      </c>
      <c r="D35" s="417"/>
      <c r="E35" s="450"/>
      <c r="F35" s="406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</row>
    <row r="36" spans="1:18" ht="9" customHeight="1">
      <c r="A36" s="406"/>
      <c r="B36" s="86"/>
      <c r="C36" s="465"/>
      <c r="D36" s="417"/>
      <c r="E36" s="450"/>
      <c r="F36" s="406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21.75">
      <c r="A37" s="417">
        <v>4</v>
      </c>
      <c r="B37" s="86" t="s">
        <v>194</v>
      </c>
      <c r="C37" s="86" t="s">
        <v>790</v>
      </c>
      <c r="D37" s="442">
        <v>183600</v>
      </c>
      <c r="E37" s="86" t="s">
        <v>759</v>
      </c>
      <c r="F37" s="406" t="s">
        <v>30</v>
      </c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</row>
    <row r="38" spans="1:18" ht="21.75">
      <c r="A38" s="460"/>
      <c r="B38" s="278" t="s">
        <v>195</v>
      </c>
      <c r="C38" s="86" t="s">
        <v>791</v>
      </c>
      <c r="D38" s="447"/>
      <c r="E38" s="86" t="s">
        <v>28</v>
      </c>
      <c r="F38" s="406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</row>
    <row r="39" spans="1:18" ht="21.75">
      <c r="A39" s="406"/>
      <c r="B39" s="86" t="s">
        <v>788</v>
      </c>
      <c r="C39" s="86" t="s">
        <v>792</v>
      </c>
      <c r="D39" s="442"/>
      <c r="E39" s="86"/>
      <c r="F39" s="406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</row>
    <row r="40" spans="1:18" ht="21.75">
      <c r="A40" s="406"/>
      <c r="B40" s="407" t="s">
        <v>789</v>
      </c>
      <c r="C40" s="86" t="s">
        <v>793</v>
      </c>
      <c r="D40" s="461"/>
      <c r="E40" s="450"/>
      <c r="F40" s="43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</row>
    <row r="41" spans="1:18" ht="21.75">
      <c r="A41" s="406"/>
      <c r="C41" s="86" t="s">
        <v>794</v>
      </c>
      <c r="D41" s="461"/>
      <c r="E41" s="450"/>
      <c r="F41" s="43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</row>
    <row r="42" spans="1:18" ht="21" customHeight="1">
      <c r="A42" s="417"/>
      <c r="C42" s="86" t="s">
        <v>795</v>
      </c>
      <c r="D42" s="464"/>
      <c r="E42" s="86"/>
      <c r="F42" s="43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</row>
    <row r="43" spans="1:18" ht="9" customHeight="1">
      <c r="A43" s="406"/>
      <c r="B43" s="465"/>
      <c r="C43" s="468"/>
      <c r="D43" s="417"/>
      <c r="E43" s="450"/>
      <c r="F43" s="406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</row>
    <row r="44" spans="1:18" ht="21" customHeight="1">
      <c r="A44" s="417">
        <v>5</v>
      </c>
      <c r="B44" s="86" t="s">
        <v>830</v>
      </c>
      <c r="C44" s="86" t="s">
        <v>833</v>
      </c>
      <c r="D44" s="442">
        <v>150000</v>
      </c>
      <c r="E44" s="86" t="s">
        <v>759</v>
      </c>
      <c r="F44" s="406" t="s">
        <v>30</v>
      </c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</row>
    <row r="45" spans="1:18" ht="21" customHeight="1">
      <c r="A45" s="460"/>
      <c r="B45" s="278" t="s">
        <v>695</v>
      </c>
      <c r="C45" s="86" t="s">
        <v>834</v>
      </c>
      <c r="D45" s="447"/>
      <c r="E45" s="86" t="s">
        <v>28</v>
      </c>
      <c r="F45" s="406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</row>
    <row r="46" spans="1:18" ht="21" customHeight="1">
      <c r="A46" s="406"/>
      <c r="B46" s="86" t="s">
        <v>831</v>
      </c>
      <c r="C46" s="86" t="s">
        <v>835</v>
      </c>
      <c r="D46" s="442"/>
      <c r="E46" s="86"/>
      <c r="F46" s="406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</row>
    <row r="47" spans="1:18" ht="21" customHeight="1">
      <c r="A47" s="406"/>
      <c r="B47" s="407" t="s">
        <v>832</v>
      </c>
      <c r="C47" s="86" t="s">
        <v>836</v>
      </c>
      <c r="D47" s="461"/>
      <c r="E47" s="450"/>
      <c r="F47" s="43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</row>
    <row r="48" spans="1:18" ht="9" customHeight="1">
      <c r="A48" s="417"/>
      <c r="C48" s="451"/>
      <c r="D48" s="464"/>
      <c r="E48" s="86"/>
      <c r="F48" s="43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</row>
    <row r="49" spans="1:18" ht="21" customHeight="1">
      <c r="A49" s="417"/>
      <c r="C49" s="86" t="s">
        <v>954</v>
      </c>
      <c r="D49" s="442">
        <v>30000</v>
      </c>
      <c r="E49" s="86" t="s">
        <v>759</v>
      </c>
      <c r="F49" s="406" t="s">
        <v>30</v>
      </c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</row>
    <row r="50" spans="1:18" ht="21" customHeight="1">
      <c r="A50" s="417"/>
      <c r="B50" s="451"/>
      <c r="C50" s="86" t="s">
        <v>955</v>
      </c>
      <c r="D50" s="447"/>
      <c r="E50" s="86" t="s">
        <v>28</v>
      </c>
      <c r="F50" s="406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</row>
    <row r="51" spans="1:18" ht="21" customHeight="1">
      <c r="A51" s="417"/>
      <c r="B51" s="451"/>
      <c r="C51" s="451"/>
      <c r="D51" s="555"/>
      <c r="E51" s="86"/>
      <c r="F51" s="406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</row>
    <row r="52" spans="1:18" ht="21" customHeight="1">
      <c r="A52" s="428"/>
      <c r="B52" s="475"/>
      <c r="C52" s="475"/>
      <c r="D52" s="511"/>
      <c r="E52" s="477"/>
      <c r="F52" s="428"/>
      <c r="G52" s="478"/>
      <c r="H52" s="478"/>
      <c r="I52" s="478"/>
      <c r="J52" s="478"/>
      <c r="K52" s="478"/>
      <c r="L52" s="478"/>
      <c r="M52" s="478"/>
      <c r="N52" s="478"/>
      <c r="O52" s="478"/>
      <c r="P52" s="478"/>
      <c r="Q52" s="478"/>
      <c r="R52" s="478"/>
    </row>
    <row r="53" spans="17:18" ht="21" customHeight="1">
      <c r="Q53" s="591">
        <v>17</v>
      </c>
      <c r="R53" s="591"/>
    </row>
    <row r="54" spans="1:18" ht="21" customHeight="1">
      <c r="A54" s="575" t="s">
        <v>22</v>
      </c>
      <c r="B54" s="577" t="s">
        <v>848</v>
      </c>
      <c r="C54" s="7" t="s">
        <v>849</v>
      </c>
      <c r="D54" s="486" t="s">
        <v>6</v>
      </c>
      <c r="E54" s="3" t="s">
        <v>23</v>
      </c>
      <c r="F54" s="7" t="s">
        <v>15</v>
      </c>
      <c r="G54" s="570" t="s">
        <v>374</v>
      </c>
      <c r="H54" s="571"/>
      <c r="I54" s="572"/>
      <c r="J54" s="570" t="s">
        <v>545</v>
      </c>
      <c r="K54" s="571"/>
      <c r="L54" s="571"/>
      <c r="M54" s="571"/>
      <c r="N54" s="571"/>
      <c r="O54" s="571"/>
      <c r="P54" s="571"/>
      <c r="Q54" s="571"/>
      <c r="R54" s="572"/>
    </row>
    <row r="55" spans="1:18" ht="21" customHeight="1">
      <c r="A55" s="576"/>
      <c r="B55" s="578"/>
      <c r="C55" s="8" t="s">
        <v>850</v>
      </c>
      <c r="D55" s="487" t="s">
        <v>851</v>
      </c>
      <c r="E55" s="4" t="s">
        <v>7</v>
      </c>
      <c r="F55" s="436" t="s">
        <v>845</v>
      </c>
      <c r="G55" s="9" t="s">
        <v>8</v>
      </c>
      <c r="H55" s="9" t="s">
        <v>9</v>
      </c>
      <c r="I55" s="9" t="s">
        <v>10</v>
      </c>
      <c r="J55" s="9" t="s">
        <v>11</v>
      </c>
      <c r="K55" s="9" t="s">
        <v>12</v>
      </c>
      <c r="L55" s="9" t="s">
        <v>13</v>
      </c>
      <c r="M55" s="9" t="s">
        <v>14</v>
      </c>
      <c r="N55" s="9" t="s">
        <v>16</v>
      </c>
      <c r="O55" s="9" t="s">
        <v>17</v>
      </c>
      <c r="P55" s="9" t="s">
        <v>19</v>
      </c>
      <c r="Q55" s="9" t="s">
        <v>18</v>
      </c>
      <c r="R55" s="9" t="s">
        <v>66</v>
      </c>
    </row>
    <row r="56" spans="1:18" ht="21.75">
      <c r="A56" s="452">
        <v>6</v>
      </c>
      <c r="B56" s="147" t="s">
        <v>856</v>
      </c>
      <c r="C56" s="147" t="s">
        <v>860</v>
      </c>
      <c r="D56" s="459">
        <v>300000</v>
      </c>
      <c r="E56" s="147" t="s">
        <v>759</v>
      </c>
      <c r="F56" s="439" t="s">
        <v>30</v>
      </c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</row>
    <row r="57" spans="1:18" ht="21.75">
      <c r="A57" s="460"/>
      <c r="B57" s="278" t="s">
        <v>857</v>
      </c>
      <c r="C57" s="86" t="s">
        <v>861</v>
      </c>
      <c r="D57" s="447"/>
      <c r="E57" s="86" t="s">
        <v>28</v>
      </c>
      <c r="F57" s="406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</row>
    <row r="58" spans="1:18" ht="21.75">
      <c r="A58" s="406"/>
      <c r="B58" s="278" t="s">
        <v>858</v>
      </c>
      <c r="C58" s="86" t="s">
        <v>862</v>
      </c>
      <c r="D58" s="442"/>
      <c r="E58" s="86"/>
      <c r="F58" s="406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</row>
    <row r="59" spans="1:18" ht="21.75">
      <c r="A59" s="406"/>
      <c r="B59" s="86" t="s">
        <v>776</v>
      </c>
      <c r="C59" s="86" t="s">
        <v>863</v>
      </c>
      <c r="D59" s="461"/>
      <c r="E59" s="450"/>
      <c r="F59" s="43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</row>
    <row r="60" spans="1:18" ht="21" customHeight="1">
      <c r="A60" s="406"/>
      <c r="B60" s="407" t="s">
        <v>859</v>
      </c>
      <c r="C60" s="86" t="s">
        <v>937</v>
      </c>
      <c r="D60" s="461"/>
      <c r="E60" s="450"/>
      <c r="F60" s="43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</row>
    <row r="61" spans="1:18" ht="21.75">
      <c r="A61" s="417"/>
      <c r="C61" s="463" t="s">
        <v>938</v>
      </c>
      <c r="D61" s="464"/>
      <c r="E61" s="86"/>
      <c r="F61" s="43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</row>
    <row r="62" spans="1:18" ht="21.75">
      <c r="A62" s="406"/>
      <c r="B62" s="465"/>
      <c r="C62" s="468" t="s">
        <v>939</v>
      </c>
      <c r="D62" s="417"/>
      <c r="E62" s="450"/>
      <c r="F62" s="406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</row>
    <row r="63" spans="1:18" ht="21" customHeight="1">
      <c r="A63" s="406"/>
      <c r="B63" s="86"/>
      <c r="C63" s="465" t="s">
        <v>940</v>
      </c>
      <c r="D63" s="417"/>
      <c r="E63" s="450"/>
      <c r="F63" s="406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</row>
    <row r="64" spans="1:18" ht="12" customHeight="1">
      <c r="A64" s="406"/>
      <c r="B64" s="86"/>
      <c r="C64" s="465"/>
      <c r="D64" s="417"/>
      <c r="E64" s="450"/>
      <c r="F64" s="406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</row>
    <row r="65" spans="1:18" ht="24" thickBot="1">
      <c r="A65" s="527" t="s">
        <v>55</v>
      </c>
      <c r="B65" s="532" t="s">
        <v>931</v>
      </c>
      <c r="C65" s="528"/>
      <c r="D65" s="533">
        <f>SUM(D11+D20+D29+D37+D44+D49+D56)</f>
        <v>903600</v>
      </c>
      <c r="E65" s="529"/>
      <c r="F65" s="530"/>
      <c r="G65" s="531"/>
      <c r="H65" s="531"/>
      <c r="I65" s="531"/>
      <c r="J65" s="531"/>
      <c r="K65" s="531"/>
      <c r="L65" s="531"/>
      <c r="M65" s="531"/>
      <c r="N65" s="531"/>
      <c r="O65" s="531"/>
      <c r="P65" s="531"/>
      <c r="Q65" s="531"/>
      <c r="R65" s="531"/>
    </row>
    <row r="66" spans="1:18" ht="21" customHeight="1" thickTop="1">
      <c r="A66" s="547"/>
      <c r="B66" s="548"/>
      <c r="C66" s="549"/>
      <c r="D66" s="550"/>
      <c r="E66" s="549"/>
      <c r="F66" s="551"/>
      <c r="G66" s="552"/>
      <c r="H66" s="552"/>
      <c r="I66" s="552"/>
      <c r="J66" s="552"/>
      <c r="K66" s="552"/>
      <c r="L66" s="552"/>
      <c r="M66" s="552"/>
      <c r="N66" s="552"/>
      <c r="O66" s="552"/>
      <c r="P66" s="552"/>
      <c r="Q66" s="552"/>
      <c r="R66" s="552"/>
    </row>
    <row r="67" spans="1:18" ht="21" customHeight="1">
      <c r="A67" s="165"/>
      <c r="B67" s="89"/>
      <c r="C67" s="89"/>
      <c r="D67" s="443"/>
      <c r="E67" s="89"/>
      <c r="F67" s="165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</row>
    <row r="68" spans="1:20" ht="21" customHeight="1">
      <c r="A68" s="165"/>
      <c r="B68" s="409"/>
      <c r="C68" s="89"/>
      <c r="D68" s="443"/>
      <c r="E68" s="445"/>
      <c r="F68" s="165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591"/>
      <c r="T68" s="591"/>
    </row>
    <row r="69" spans="1:18" ht="21" customHeight="1">
      <c r="A69" s="165"/>
      <c r="B69" s="536"/>
      <c r="C69" s="89"/>
      <c r="D69" s="443"/>
      <c r="E69" s="445"/>
      <c r="F69" s="165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</row>
    <row r="70" spans="1:18" ht="21" customHeight="1">
      <c r="A70" s="466"/>
      <c r="B70" s="536"/>
      <c r="C70" s="89"/>
      <c r="D70" s="546"/>
      <c r="E70" s="89"/>
      <c r="F70" s="165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</row>
    <row r="71" spans="1:18" ht="21" customHeight="1">
      <c r="A71" s="165"/>
      <c r="B71" s="468"/>
      <c r="C71" s="468"/>
      <c r="D71" s="466"/>
      <c r="E71" s="445"/>
      <c r="F71" s="165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</row>
    <row r="72" spans="1:18" ht="21" customHeight="1">
      <c r="A72" s="466"/>
      <c r="B72" s="89"/>
      <c r="C72" s="89"/>
      <c r="D72" s="443"/>
      <c r="E72" s="89"/>
      <c r="F72" s="165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</row>
    <row r="73" spans="1:18" ht="21" customHeight="1">
      <c r="A73" s="553"/>
      <c r="B73" s="183"/>
      <c r="C73" s="89"/>
      <c r="D73" s="441"/>
      <c r="E73" s="89"/>
      <c r="F73" s="165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</row>
    <row r="74" spans="1:18" ht="21" customHeight="1">
      <c r="A74" s="165"/>
      <c r="B74" s="89"/>
      <c r="C74" s="89"/>
      <c r="D74" s="443"/>
      <c r="E74" s="89"/>
      <c r="F74" s="165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</row>
    <row r="75" spans="1:18" ht="21" customHeight="1">
      <c r="A75" s="165"/>
      <c r="B75" s="409"/>
      <c r="C75" s="89"/>
      <c r="D75" s="443"/>
      <c r="E75" s="445"/>
      <c r="F75" s="165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247"/>
    </row>
    <row r="76" spans="1:18" ht="21" customHeight="1">
      <c r="A76" s="165"/>
      <c r="B76" s="536"/>
      <c r="C76" s="89"/>
      <c r="D76" s="443"/>
      <c r="E76" s="445"/>
      <c r="F76" s="165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247"/>
    </row>
    <row r="77" spans="1:18" ht="21" customHeight="1">
      <c r="A77" s="466"/>
      <c r="B77" s="536"/>
      <c r="C77" s="536"/>
      <c r="D77" s="546"/>
      <c r="E77" s="89"/>
      <c r="F77" s="165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247"/>
    </row>
    <row r="78" spans="1:18" ht="21" customHeight="1">
      <c r="A78" s="165"/>
      <c r="B78" s="468"/>
      <c r="C78" s="468"/>
      <c r="D78" s="466"/>
      <c r="E78" s="445"/>
      <c r="F78" s="165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  <c r="R78" s="247"/>
    </row>
    <row r="79" spans="17:18" ht="21" customHeight="1">
      <c r="Q79" s="591">
        <v>18</v>
      </c>
      <c r="R79" s="591"/>
    </row>
  </sheetData>
  <sheetProtection/>
  <mergeCells count="20">
    <mergeCell ref="Q53:R53"/>
    <mergeCell ref="S68:T68"/>
    <mergeCell ref="Q79:R79"/>
    <mergeCell ref="J27:R27"/>
    <mergeCell ref="A2:R2"/>
    <mergeCell ref="A3:R3"/>
    <mergeCell ref="A9:A10"/>
    <mergeCell ref="B9:B10"/>
    <mergeCell ref="G9:I9"/>
    <mergeCell ref="Q26:R26"/>
    <mergeCell ref="A54:A55"/>
    <mergeCell ref="B54:B55"/>
    <mergeCell ref="G54:I54"/>
    <mergeCell ref="J54:R54"/>
    <mergeCell ref="N1:R1"/>
    <mergeCell ref="A4:R4"/>
    <mergeCell ref="J9:R9"/>
    <mergeCell ref="A27:A28"/>
    <mergeCell ref="B27:B28"/>
    <mergeCell ref="G27:I27"/>
  </mergeCells>
  <printOptions/>
  <pageMargins left="0.16" right="0.17" top="0.43" bottom="0.36" header="0.3" footer="0.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8">
      <selection activeCell="U19" sqref="U19"/>
    </sheetView>
  </sheetViews>
  <sheetFormatPr defaultColWidth="9.140625" defaultRowHeight="12.75"/>
  <cols>
    <col min="1" max="1" width="4.57421875" style="0" customWidth="1"/>
    <col min="2" max="2" width="34.421875" style="0" customWidth="1"/>
    <col min="3" max="3" width="28.28125" style="0" customWidth="1"/>
    <col min="4" max="4" width="11.421875" style="0" customWidth="1"/>
    <col min="5" max="5" width="11.140625" style="0" customWidth="1"/>
    <col min="6" max="6" width="11.421875" style="0" customWidth="1"/>
    <col min="7" max="18" width="3.8515625" style="0" customWidth="1"/>
  </cols>
  <sheetData>
    <row r="1" spans="1:18" ht="21.75" customHeight="1">
      <c r="A1" s="526"/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74" t="s">
        <v>847</v>
      </c>
      <c r="O1" s="574"/>
      <c r="P1" s="574"/>
      <c r="Q1" s="574"/>
      <c r="R1" s="574"/>
    </row>
    <row r="2" spans="1:18" ht="23.25" customHeight="1">
      <c r="A2" s="573" t="s">
        <v>846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</row>
    <row r="3" spans="1:18" ht="22.5" customHeight="1">
      <c r="A3" s="573" t="s">
        <v>544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</row>
    <row r="4" spans="1:18" ht="21" customHeight="1">
      <c r="A4" s="573" t="s">
        <v>682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</row>
    <row r="5" spans="1:19" ht="9" customHeight="1">
      <c r="A5" s="516"/>
      <c r="B5" s="517"/>
      <c r="C5" s="517"/>
      <c r="D5" s="517"/>
      <c r="E5" s="518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517"/>
      <c r="Q5" s="517"/>
      <c r="R5" s="517"/>
      <c r="S5" s="519"/>
    </row>
    <row r="6" spans="1:18" ht="21" customHeight="1">
      <c r="A6" s="2" t="s">
        <v>796</v>
      </c>
      <c r="B6" s="2"/>
      <c r="C6" s="2"/>
      <c r="D6" s="2"/>
      <c r="E6" s="47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1" customHeight="1">
      <c r="A7" s="474" t="s">
        <v>324</v>
      </c>
      <c r="B7" s="2" t="s">
        <v>797</v>
      </c>
      <c r="C7" s="2"/>
      <c r="D7" s="2"/>
      <c r="E7" s="47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9" customHeight="1">
      <c r="A8" s="330"/>
      <c r="B8" s="330"/>
      <c r="C8" s="330"/>
      <c r="D8" s="330"/>
      <c r="E8" s="435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</row>
    <row r="9" spans="1:18" ht="23.25">
      <c r="A9" s="575" t="s">
        <v>22</v>
      </c>
      <c r="B9" s="577" t="s">
        <v>848</v>
      </c>
      <c r="C9" s="7" t="s">
        <v>849</v>
      </c>
      <c r="D9" s="486" t="s">
        <v>6</v>
      </c>
      <c r="E9" s="3" t="s">
        <v>23</v>
      </c>
      <c r="F9" s="7" t="s">
        <v>15</v>
      </c>
      <c r="G9" s="570" t="s">
        <v>374</v>
      </c>
      <c r="H9" s="571"/>
      <c r="I9" s="572"/>
      <c r="J9" s="570" t="s">
        <v>545</v>
      </c>
      <c r="K9" s="571"/>
      <c r="L9" s="571"/>
      <c r="M9" s="571"/>
      <c r="N9" s="571"/>
      <c r="O9" s="571"/>
      <c r="P9" s="571"/>
      <c r="Q9" s="571"/>
      <c r="R9" s="572"/>
    </row>
    <row r="10" spans="1:18" ht="24">
      <c r="A10" s="576"/>
      <c r="B10" s="578"/>
      <c r="C10" s="8" t="s">
        <v>850</v>
      </c>
      <c r="D10" s="487" t="s">
        <v>851</v>
      </c>
      <c r="E10" s="4" t="s">
        <v>7</v>
      </c>
      <c r="F10" s="436" t="s">
        <v>845</v>
      </c>
      <c r="G10" s="9" t="s">
        <v>8</v>
      </c>
      <c r="H10" s="9" t="s">
        <v>9</v>
      </c>
      <c r="I10" s="9" t="s">
        <v>10</v>
      </c>
      <c r="J10" s="9" t="s">
        <v>11</v>
      </c>
      <c r="K10" s="9" t="s">
        <v>12</v>
      </c>
      <c r="L10" s="9" t="s">
        <v>13</v>
      </c>
      <c r="M10" s="9" t="s">
        <v>14</v>
      </c>
      <c r="N10" s="9" t="s">
        <v>16</v>
      </c>
      <c r="O10" s="9" t="s">
        <v>17</v>
      </c>
      <c r="P10" s="9" t="s">
        <v>19</v>
      </c>
      <c r="Q10" s="9" t="s">
        <v>18</v>
      </c>
      <c r="R10" s="9" t="s">
        <v>66</v>
      </c>
    </row>
    <row r="11" spans="1:18" ht="21.75" customHeight="1">
      <c r="A11" s="452">
        <v>1</v>
      </c>
      <c r="B11" s="147" t="s">
        <v>798</v>
      </c>
      <c r="C11" s="147" t="s">
        <v>802</v>
      </c>
      <c r="D11" s="459">
        <v>3330000</v>
      </c>
      <c r="E11" s="147" t="s">
        <v>759</v>
      </c>
      <c r="F11" s="439" t="s">
        <v>30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ht="21" customHeight="1">
      <c r="A12" s="460"/>
      <c r="B12" s="278" t="s">
        <v>799</v>
      </c>
      <c r="C12" s="86" t="s">
        <v>803</v>
      </c>
      <c r="D12" s="447"/>
      <c r="E12" s="86" t="s">
        <v>28</v>
      </c>
      <c r="F12" s="406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ht="21" customHeight="1">
      <c r="A13" s="406"/>
      <c r="B13" s="86" t="s">
        <v>800</v>
      </c>
      <c r="C13" s="86" t="s">
        <v>804</v>
      </c>
      <c r="D13" s="442"/>
      <c r="E13" s="86"/>
      <c r="F13" s="406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18" ht="21" customHeight="1">
      <c r="A14" s="406"/>
      <c r="B14" s="407" t="s">
        <v>801</v>
      </c>
      <c r="C14" s="86" t="s">
        <v>805</v>
      </c>
      <c r="D14" s="461"/>
      <c r="E14" s="450"/>
      <c r="F14" s="43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</row>
    <row r="15" spans="1:18" ht="21.75" customHeight="1">
      <c r="A15" s="417">
        <v>2</v>
      </c>
      <c r="B15" s="86" t="s">
        <v>798</v>
      </c>
      <c r="C15" s="86" t="s">
        <v>802</v>
      </c>
      <c r="D15" s="442">
        <v>720000</v>
      </c>
      <c r="E15" s="86" t="s">
        <v>759</v>
      </c>
      <c r="F15" s="406" t="s">
        <v>30</v>
      </c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</row>
    <row r="16" spans="1:18" ht="21" customHeight="1">
      <c r="A16" s="460"/>
      <c r="B16" s="278" t="s">
        <v>806</v>
      </c>
      <c r="C16" s="86" t="s">
        <v>808</v>
      </c>
      <c r="D16" s="447"/>
      <c r="E16" s="86" t="s">
        <v>28</v>
      </c>
      <c r="F16" s="406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</row>
    <row r="17" spans="1:18" ht="21" customHeight="1">
      <c r="A17" s="406"/>
      <c r="B17" s="86" t="s">
        <v>807</v>
      </c>
      <c r="C17" s="86" t="s">
        <v>809</v>
      </c>
      <c r="D17" s="442"/>
      <c r="E17" s="86"/>
      <c r="F17" s="406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</row>
    <row r="18" spans="1:18" ht="19.5" customHeight="1">
      <c r="A18" s="406"/>
      <c r="B18" s="407" t="s">
        <v>801</v>
      </c>
      <c r="C18" s="86" t="s">
        <v>810</v>
      </c>
      <c r="D18" s="461"/>
      <c r="E18" s="450"/>
      <c r="F18" s="43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</row>
    <row r="19" spans="1:18" ht="21.75" customHeight="1">
      <c r="A19" s="417">
        <v>3</v>
      </c>
      <c r="B19" s="86" t="s">
        <v>798</v>
      </c>
      <c r="C19" s="86" t="s">
        <v>802</v>
      </c>
      <c r="D19" s="442">
        <v>6000</v>
      </c>
      <c r="E19" s="86" t="s">
        <v>759</v>
      </c>
      <c r="F19" s="406" t="s">
        <v>30</v>
      </c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</row>
    <row r="20" spans="1:18" ht="19.5" customHeight="1">
      <c r="A20" s="460"/>
      <c r="B20" s="278" t="s">
        <v>811</v>
      </c>
      <c r="C20" s="86" t="s">
        <v>813</v>
      </c>
      <c r="D20" s="447"/>
      <c r="E20" s="86" t="s">
        <v>28</v>
      </c>
      <c r="F20" s="406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</row>
    <row r="21" spans="1:18" ht="21.75">
      <c r="A21" s="406"/>
      <c r="B21" s="86" t="s">
        <v>812</v>
      </c>
      <c r="C21" s="86" t="s">
        <v>814</v>
      </c>
      <c r="D21" s="442"/>
      <c r="E21" s="86"/>
      <c r="F21" s="406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</row>
    <row r="22" spans="1:18" ht="21.75">
      <c r="A22" s="428"/>
      <c r="B22" s="512" t="s">
        <v>801</v>
      </c>
      <c r="C22" s="87" t="s">
        <v>815</v>
      </c>
      <c r="D22" s="542"/>
      <c r="E22" s="477"/>
      <c r="F22" s="428"/>
      <c r="G22" s="481"/>
      <c r="H22" s="481"/>
      <c r="I22" s="481"/>
      <c r="J22" s="481"/>
      <c r="K22" s="481"/>
      <c r="L22" s="481"/>
      <c r="M22" s="481"/>
      <c r="N22" s="481"/>
      <c r="O22" s="481"/>
      <c r="P22" s="481"/>
      <c r="Q22" s="481"/>
      <c r="R22" s="481"/>
    </row>
    <row r="23" spans="1:18" ht="24" thickBot="1">
      <c r="A23" s="527" t="s">
        <v>55</v>
      </c>
      <c r="B23" s="532" t="s">
        <v>929</v>
      </c>
      <c r="C23" s="528"/>
      <c r="D23" s="533">
        <f>SUM(D11+D15+D19)</f>
        <v>4056000</v>
      </c>
      <c r="E23" s="529"/>
      <c r="F23" s="530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</row>
    <row r="24" spans="1:18" ht="21" customHeight="1" thickTop="1">
      <c r="A24" s="558"/>
      <c r="B24" s="559"/>
      <c r="C24" s="427"/>
      <c r="D24" s="560"/>
      <c r="E24" s="183"/>
      <c r="F24" s="165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591">
        <v>20</v>
      </c>
      <c r="R24" s="591"/>
    </row>
  </sheetData>
  <sheetProtection/>
  <mergeCells count="9">
    <mergeCell ref="Q24:R24"/>
    <mergeCell ref="A9:A10"/>
    <mergeCell ref="B9:B10"/>
    <mergeCell ref="G9:I9"/>
    <mergeCell ref="N1:R1"/>
    <mergeCell ref="A4:R4"/>
    <mergeCell ref="J9:R9"/>
    <mergeCell ref="A2:R2"/>
    <mergeCell ref="A3:R3"/>
  </mergeCells>
  <printOptions/>
  <pageMargins left="0.16" right="0.17" top="0.75" bottom="0.75" header="0.3" footer="0.3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7">
      <selection activeCell="U16" sqref="U16"/>
    </sheetView>
  </sheetViews>
  <sheetFormatPr defaultColWidth="9.140625" defaultRowHeight="12.75"/>
  <cols>
    <col min="1" max="1" width="4.00390625" style="0" customWidth="1"/>
    <col min="2" max="2" width="33.7109375" style="0" customWidth="1"/>
    <col min="3" max="3" width="24.140625" style="0" customWidth="1"/>
    <col min="4" max="4" width="11.7109375" style="0" customWidth="1"/>
    <col min="5" max="5" width="15.28125" style="0" customWidth="1"/>
    <col min="6" max="6" width="12.7109375" style="0" customWidth="1"/>
    <col min="7" max="18" width="3.8515625" style="0" customWidth="1"/>
  </cols>
  <sheetData>
    <row r="1" spans="1:18" ht="26.25">
      <c r="A1" s="526"/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74" t="s">
        <v>847</v>
      </c>
      <c r="O1" s="574"/>
      <c r="P1" s="574"/>
      <c r="Q1" s="574"/>
      <c r="R1" s="574"/>
    </row>
    <row r="2" spans="1:18" ht="26.25">
      <c r="A2" s="573" t="s">
        <v>846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</row>
    <row r="3" spans="1:18" ht="26.25">
      <c r="A3" s="573" t="s">
        <v>544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</row>
    <row r="4" spans="1:18" ht="26.25">
      <c r="A4" s="573" t="s">
        <v>682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</row>
    <row r="5" spans="1:18" ht="15" customHeight="1">
      <c r="A5" s="471"/>
      <c r="B5" s="472"/>
      <c r="C5" s="472"/>
      <c r="D5" s="472"/>
      <c r="E5" s="473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</row>
    <row r="6" spans="1:18" ht="23.25">
      <c r="A6" s="2" t="s">
        <v>816</v>
      </c>
      <c r="B6" s="2"/>
      <c r="C6" s="2"/>
      <c r="D6" s="2"/>
      <c r="E6" s="47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3.25">
      <c r="A7" s="474" t="s">
        <v>324</v>
      </c>
      <c r="B7" s="2" t="s">
        <v>687</v>
      </c>
      <c r="C7" s="2"/>
      <c r="D7" s="2"/>
      <c r="E7" s="47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 customHeight="1">
      <c r="A8" s="330"/>
      <c r="B8" s="330"/>
      <c r="C8" s="330"/>
      <c r="D8" s="330"/>
      <c r="E8" s="435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</row>
    <row r="9" spans="1:18" ht="23.25">
      <c r="A9" s="575" t="s">
        <v>22</v>
      </c>
      <c r="B9" s="577" t="s">
        <v>848</v>
      </c>
      <c r="C9" s="7" t="s">
        <v>849</v>
      </c>
      <c r="D9" s="486" t="s">
        <v>6</v>
      </c>
      <c r="E9" s="3" t="s">
        <v>23</v>
      </c>
      <c r="F9" s="7" t="s">
        <v>15</v>
      </c>
      <c r="G9" s="570" t="s">
        <v>374</v>
      </c>
      <c r="H9" s="571"/>
      <c r="I9" s="572"/>
      <c r="J9" s="570" t="s">
        <v>545</v>
      </c>
      <c r="K9" s="571"/>
      <c r="L9" s="571"/>
      <c r="M9" s="571"/>
      <c r="N9" s="571"/>
      <c r="O9" s="571"/>
      <c r="P9" s="571"/>
      <c r="Q9" s="571"/>
      <c r="R9" s="572"/>
    </row>
    <row r="10" spans="1:18" ht="24">
      <c r="A10" s="576"/>
      <c r="B10" s="578"/>
      <c r="C10" s="8" t="s">
        <v>850</v>
      </c>
      <c r="D10" s="487" t="s">
        <v>851</v>
      </c>
      <c r="E10" s="4" t="s">
        <v>7</v>
      </c>
      <c r="F10" s="436" t="s">
        <v>845</v>
      </c>
      <c r="G10" s="9" t="s">
        <v>8</v>
      </c>
      <c r="H10" s="9" t="s">
        <v>9</v>
      </c>
      <c r="I10" s="9" t="s">
        <v>10</v>
      </c>
      <c r="J10" s="9" t="s">
        <v>11</v>
      </c>
      <c r="K10" s="9" t="s">
        <v>12</v>
      </c>
      <c r="L10" s="9" t="s">
        <v>13</v>
      </c>
      <c r="M10" s="9" t="s">
        <v>14</v>
      </c>
      <c r="N10" s="9" t="s">
        <v>16</v>
      </c>
      <c r="O10" s="9" t="s">
        <v>17</v>
      </c>
      <c r="P10" s="9" t="s">
        <v>19</v>
      </c>
      <c r="Q10" s="9" t="s">
        <v>18</v>
      </c>
      <c r="R10" s="9" t="s">
        <v>66</v>
      </c>
    </row>
    <row r="11" spans="1:18" ht="21.75">
      <c r="A11" s="452">
        <v>1</v>
      </c>
      <c r="B11" s="147" t="s">
        <v>75</v>
      </c>
      <c r="C11" s="147" t="s">
        <v>819</v>
      </c>
      <c r="D11" s="459">
        <v>200000</v>
      </c>
      <c r="E11" s="147" t="s">
        <v>31</v>
      </c>
      <c r="F11" s="439" t="s">
        <v>64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ht="21.75">
      <c r="A12" s="460"/>
      <c r="B12" s="86" t="s">
        <v>817</v>
      </c>
      <c r="C12" s="86" t="s">
        <v>820</v>
      </c>
      <c r="D12" s="447"/>
      <c r="E12" s="86"/>
      <c r="F12" s="406" t="s">
        <v>822</v>
      </c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ht="21.75">
      <c r="A13" s="406"/>
      <c r="B13" s="407" t="s">
        <v>818</v>
      </c>
      <c r="C13" s="86" t="s">
        <v>821</v>
      </c>
      <c r="D13" s="442"/>
      <c r="E13" s="86"/>
      <c r="F13" s="406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18" ht="21.75">
      <c r="A14" s="406"/>
      <c r="C14" s="86" t="s">
        <v>649</v>
      </c>
      <c r="D14" s="461"/>
      <c r="E14" s="450"/>
      <c r="F14" s="43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</row>
    <row r="15" spans="1:18" ht="21.75">
      <c r="A15" s="406"/>
      <c r="C15" s="86"/>
      <c r="D15" s="461"/>
      <c r="E15" s="450"/>
      <c r="F15" s="43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</row>
    <row r="16" spans="1:18" ht="24" thickBot="1">
      <c r="A16" s="527" t="s">
        <v>55</v>
      </c>
      <c r="B16" s="532" t="s">
        <v>922</v>
      </c>
      <c r="C16" s="528"/>
      <c r="D16" s="533">
        <f>SUM(D11)</f>
        <v>200000</v>
      </c>
      <c r="E16" s="529"/>
      <c r="F16" s="530"/>
      <c r="G16" s="531"/>
      <c r="H16" s="531"/>
      <c r="I16" s="531"/>
      <c r="J16" s="531"/>
      <c r="K16" s="531"/>
      <c r="L16" s="531"/>
      <c r="M16" s="531"/>
      <c r="N16" s="531"/>
      <c r="O16" s="531"/>
      <c r="P16" s="531"/>
      <c r="Q16" s="531"/>
      <c r="R16" s="531"/>
    </row>
    <row r="17" spans="1:18" ht="21" customHeight="1" thickTop="1">
      <c r="A17" s="165"/>
      <c r="B17" s="468"/>
      <c r="C17" s="468"/>
      <c r="D17" s="466"/>
      <c r="E17" s="445"/>
      <c r="F17" s="165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</row>
    <row r="18" spans="1:18" ht="21" customHeight="1">
      <c r="A18" s="165"/>
      <c r="B18" s="89"/>
      <c r="C18" s="468"/>
      <c r="D18" s="466"/>
      <c r="E18" s="445"/>
      <c r="F18" s="165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</row>
    <row r="19" spans="1:18" ht="21" customHeight="1">
      <c r="A19" s="165"/>
      <c r="B19" s="409"/>
      <c r="C19" s="501"/>
      <c r="D19" s="466"/>
      <c r="E19" s="445"/>
      <c r="F19" s="165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</row>
    <row r="20" spans="1:18" ht="21" customHeight="1">
      <c r="A20" s="165"/>
      <c r="B20" s="183"/>
      <c r="C20" s="502"/>
      <c r="D20" s="466"/>
      <c r="E20" s="445"/>
      <c r="F20" s="165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</row>
    <row r="21" spans="1:18" ht="21" customHeight="1">
      <c r="A21" s="165"/>
      <c r="B21" s="183"/>
      <c r="C21" s="468"/>
      <c r="D21" s="466"/>
      <c r="E21" s="445"/>
      <c r="F21" s="165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</row>
    <row r="22" spans="17:18" ht="21" customHeight="1">
      <c r="Q22" s="591">
        <v>23</v>
      </c>
      <c r="R22" s="591"/>
    </row>
    <row r="23" ht="21" customHeight="1"/>
  </sheetData>
  <sheetProtection/>
  <mergeCells count="9">
    <mergeCell ref="Q22:R22"/>
    <mergeCell ref="N1:R1"/>
    <mergeCell ref="A4:R4"/>
    <mergeCell ref="A2:R2"/>
    <mergeCell ref="A3:R3"/>
    <mergeCell ref="A9:A10"/>
    <mergeCell ref="B9:B10"/>
    <mergeCell ref="G9:I9"/>
    <mergeCell ref="J9:R9"/>
  </mergeCells>
  <printOptions/>
  <pageMargins left="0.16" right="0.17" top="0.75" bottom="0.75" header="0.3" footer="0.3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1">
      <selection activeCell="T3" sqref="T3"/>
    </sheetView>
  </sheetViews>
  <sheetFormatPr defaultColWidth="9.140625" defaultRowHeight="12.75"/>
  <cols>
    <col min="1" max="1" width="4.28125" style="0" customWidth="1"/>
    <col min="2" max="2" width="32.421875" style="0" customWidth="1"/>
    <col min="3" max="3" width="28.8515625" style="0" customWidth="1"/>
    <col min="4" max="4" width="10.140625" style="0" customWidth="1"/>
    <col min="5" max="5" width="14.140625" style="0" customWidth="1"/>
    <col min="6" max="6" width="11.421875" style="0" customWidth="1"/>
    <col min="7" max="16" width="3.8515625" style="0" customWidth="1"/>
    <col min="17" max="17" width="4.00390625" style="0" customWidth="1"/>
    <col min="18" max="18" width="3.8515625" style="0" customWidth="1"/>
  </cols>
  <sheetData>
    <row r="1" spans="1:18" ht="23.25" customHeight="1">
      <c r="A1" s="526"/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74" t="s">
        <v>847</v>
      </c>
      <c r="O1" s="574"/>
      <c r="P1" s="574"/>
      <c r="Q1" s="574"/>
      <c r="R1" s="574"/>
    </row>
    <row r="2" spans="1:18" ht="23.25" customHeight="1">
      <c r="A2" s="573" t="s">
        <v>846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</row>
    <row r="3" spans="1:18" ht="23.25" customHeight="1">
      <c r="A3" s="573" t="s">
        <v>544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</row>
    <row r="4" spans="1:18" ht="23.25" customHeight="1">
      <c r="A4" s="573" t="s">
        <v>682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</row>
    <row r="5" spans="1:18" ht="5.2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</row>
    <row r="6" spans="1:18" ht="21" customHeight="1">
      <c r="A6" s="2" t="s">
        <v>839</v>
      </c>
      <c r="B6" s="2"/>
      <c r="C6" s="2"/>
      <c r="D6" s="2"/>
      <c r="E6" s="47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1" customHeight="1">
      <c r="A7" s="474" t="s">
        <v>324</v>
      </c>
      <c r="B7" s="2" t="s">
        <v>840</v>
      </c>
      <c r="C7" s="2"/>
      <c r="D7" s="2"/>
      <c r="E7" s="47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5.25" customHeight="1">
      <c r="A8" s="330"/>
      <c r="B8" s="330"/>
      <c r="C8" s="330"/>
      <c r="D8" s="330"/>
      <c r="E8" s="435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</row>
    <row r="9" spans="1:18" ht="21.75" customHeight="1">
      <c r="A9" s="575" t="s">
        <v>22</v>
      </c>
      <c r="B9" s="577" t="s">
        <v>848</v>
      </c>
      <c r="C9" s="7" t="s">
        <v>849</v>
      </c>
      <c r="D9" s="486" t="s">
        <v>6</v>
      </c>
      <c r="E9" s="3" t="s">
        <v>23</v>
      </c>
      <c r="F9" s="7" t="s">
        <v>15</v>
      </c>
      <c r="G9" s="570" t="s">
        <v>374</v>
      </c>
      <c r="H9" s="571"/>
      <c r="I9" s="572"/>
      <c r="J9" s="570" t="s">
        <v>545</v>
      </c>
      <c r="K9" s="571"/>
      <c r="L9" s="571"/>
      <c r="M9" s="571"/>
      <c r="N9" s="571"/>
      <c r="O9" s="571"/>
      <c r="P9" s="571"/>
      <c r="Q9" s="571"/>
      <c r="R9" s="572"/>
    </row>
    <row r="10" spans="1:18" ht="21.75" customHeight="1">
      <c r="A10" s="576"/>
      <c r="B10" s="578"/>
      <c r="C10" s="8" t="s">
        <v>850</v>
      </c>
      <c r="D10" s="487" t="s">
        <v>851</v>
      </c>
      <c r="E10" s="4" t="s">
        <v>7</v>
      </c>
      <c r="F10" s="436" t="s">
        <v>845</v>
      </c>
      <c r="G10" s="9" t="s">
        <v>8</v>
      </c>
      <c r="H10" s="9" t="s">
        <v>9</v>
      </c>
      <c r="I10" s="9" t="s">
        <v>10</v>
      </c>
      <c r="J10" s="9" t="s">
        <v>11</v>
      </c>
      <c r="K10" s="9" t="s">
        <v>12</v>
      </c>
      <c r="L10" s="9" t="s">
        <v>13</v>
      </c>
      <c r="M10" s="9" t="s">
        <v>14</v>
      </c>
      <c r="N10" s="9" t="s">
        <v>16</v>
      </c>
      <c r="O10" s="9" t="s">
        <v>17</v>
      </c>
      <c r="P10" s="9" t="s">
        <v>19</v>
      </c>
      <c r="Q10" s="9" t="s">
        <v>18</v>
      </c>
      <c r="R10" s="9" t="s">
        <v>66</v>
      </c>
    </row>
    <row r="11" spans="1:18" ht="22.5" customHeight="1">
      <c r="A11" s="417">
        <v>1</v>
      </c>
      <c r="B11" s="86" t="s">
        <v>370</v>
      </c>
      <c r="C11" s="86" t="s">
        <v>869</v>
      </c>
      <c r="D11" s="442">
        <v>640000</v>
      </c>
      <c r="E11" s="86" t="s">
        <v>837</v>
      </c>
      <c r="F11" s="406" t="s">
        <v>64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ht="22.5" customHeight="1">
      <c r="A12" s="460"/>
      <c r="B12" s="86" t="s">
        <v>758</v>
      </c>
      <c r="C12" s="86" t="s">
        <v>873</v>
      </c>
      <c r="D12" s="447"/>
      <c r="E12" s="86" t="s">
        <v>1029</v>
      </c>
      <c r="F12" s="406" t="s">
        <v>838</v>
      </c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ht="22.5" customHeight="1">
      <c r="A13" s="406"/>
      <c r="B13" s="407" t="s">
        <v>761</v>
      </c>
      <c r="C13" s="278" t="s">
        <v>874</v>
      </c>
      <c r="D13" s="451"/>
      <c r="E13" s="86"/>
      <c r="F13" s="406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18" ht="22.5" customHeight="1">
      <c r="A14" s="406"/>
      <c r="B14" s="278"/>
      <c r="C14" s="86" t="s">
        <v>872</v>
      </c>
      <c r="D14" s="442">
        <v>240000</v>
      </c>
      <c r="E14" s="86" t="s">
        <v>876</v>
      </c>
      <c r="F14" s="406" t="s">
        <v>64</v>
      </c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</row>
    <row r="15" spans="1:18" ht="22.5" customHeight="1">
      <c r="A15" s="406"/>
      <c r="B15" s="407"/>
      <c r="C15" s="86" t="s">
        <v>875</v>
      </c>
      <c r="D15" s="461"/>
      <c r="E15" s="86" t="s">
        <v>553</v>
      </c>
      <c r="F15" s="406" t="s">
        <v>838</v>
      </c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</row>
    <row r="16" spans="1:18" ht="22.5" customHeight="1">
      <c r="A16" s="406"/>
      <c r="B16" s="411"/>
      <c r="C16" s="86"/>
      <c r="D16" s="461"/>
      <c r="E16" s="86" t="s">
        <v>40</v>
      </c>
      <c r="F16" s="43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</row>
    <row r="17" spans="1:18" ht="15" customHeight="1">
      <c r="A17" s="417"/>
      <c r="B17" s="462"/>
      <c r="C17" s="86"/>
      <c r="D17" s="464"/>
      <c r="E17" s="86"/>
      <c r="F17" s="43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</row>
    <row r="18" spans="1:18" ht="22.5" customHeight="1">
      <c r="A18" s="417">
        <v>2</v>
      </c>
      <c r="B18" s="86" t="s">
        <v>899</v>
      </c>
      <c r="C18" s="86" t="s">
        <v>892</v>
      </c>
      <c r="D18" s="442"/>
      <c r="E18" s="126"/>
      <c r="F18" s="406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</row>
    <row r="19" spans="1:18" ht="22.5" customHeight="1">
      <c r="A19" s="460"/>
      <c r="B19" s="86" t="s">
        <v>894</v>
      </c>
      <c r="C19" s="86" t="s">
        <v>893</v>
      </c>
      <c r="D19" s="442">
        <v>4000</v>
      </c>
      <c r="E19" s="318" t="s">
        <v>876</v>
      </c>
      <c r="F19" s="406" t="s">
        <v>64</v>
      </c>
      <c r="G19" s="451"/>
      <c r="H19" s="451"/>
      <c r="I19" s="451"/>
      <c r="J19" s="451"/>
      <c r="K19" s="451"/>
      <c r="L19" s="451"/>
      <c r="M19" s="451"/>
      <c r="N19" s="451"/>
      <c r="O19" s="451"/>
      <c r="P19" s="451"/>
      <c r="Q19" s="451"/>
      <c r="R19" s="451"/>
    </row>
    <row r="20" spans="1:18" ht="22.5" customHeight="1">
      <c r="A20" s="406"/>
      <c r="B20" s="407" t="s">
        <v>890</v>
      </c>
      <c r="C20" s="86" t="s">
        <v>892</v>
      </c>
      <c r="D20" s="442"/>
      <c r="E20" s="318" t="s">
        <v>900</v>
      </c>
      <c r="F20" s="406" t="s">
        <v>838</v>
      </c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</row>
    <row r="21" spans="1:18" ht="22.5" customHeight="1">
      <c r="A21" s="406"/>
      <c r="B21" s="451"/>
      <c r="C21" s="86" t="s">
        <v>893</v>
      </c>
      <c r="D21" s="442">
        <v>10000</v>
      </c>
      <c r="E21" s="451"/>
      <c r="F21" s="451"/>
      <c r="G21" s="451"/>
      <c r="H21" s="451"/>
      <c r="I21" s="451"/>
      <c r="J21" s="451"/>
      <c r="K21" s="451"/>
      <c r="L21" s="451"/>
      <c r="M21" s="451"/>
      <c r="N21" s="451"/>
      <c r="O21" s="451"/>
      <c r="P21" s="451"/>
      <c r="Q21" s="451"/>
      <c r="R21" s="451"/>
    </row>
    <row r="22" spans="1:18" ht="22.5" customHeight="1">
      <c r="A22" s="417"/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1"/>
      <c r="O22" s="451"/>
      <c r="P22" s="451"/>
      <c r="Q22" s="451"/>
      <c r="R22" s="451"/>
    </row>
    <row r="23" spans="1:18" ht="21.75">
      <c r="A23" s="566"/>
      <c r="B23" s="544"/>
      <c r="C23" s="566"/>
      <c r="D23" s="566"/>
      <c r="E23" s="566"/>
      <c r="F23" s="566"/>
      <c r="G23" s="566"/>
      <c r="H23" s="566"/>
      <c r="I23" s="566"/>
      <c r="J23" s="566"/>
      <c r="K23" s="566"/>
      <c r="L23" s="566"/>
      <c r="M23" s="566"/>
      <c r="N23" s="566"/>
      <c r="O23" s="566"/>
      <c r="P23" s="566"/>
      <c r="Q23" s="566"/>
      <c r="R23" s="566"/>
    </row>
    <row r="24" spans="1:18" ht="21.75">
      <c r="A24" s="536"/>
      <c r="B24" s="409"/>
      <c r="C24" s="536"/>
      <c r="D24" s="536"/>
      <c r="E24" s="536"/>
      <c r="F24" s="536"/>
      <c r="G24" s="536"/>
      <c r="H24" s="536"/>
      <c r="I24" s="536"/>
      <c r="J24" s="536"/>
      <c r="K24" s="536"/>
      <c r="L24" s="536"/>
      <c r="M24" s="536"/>
      <c r="N24" s="536"/>
      <c r="O24" s="536"/>
      <c r="P24" s="536"/>
      <c r="Q24" s="591">
        <v>24</v>
      </c>
      <c r="R24" s="591"/>
    </row>
    <row r="25" spans="1:18" ht="22.5" customHeight="1">
      <c r="A25" s="582" t="s">
        <v>22</v>
      </c>
      <c r="B25" s="593" t="s">
        <v>848</v>
      </c>
      <c r="C25" s="10" t="s">
        <v>849</v>
      </c>
      <c r="D25" s="568" t="s">
        <v>6</v>
      </c>
      <c r="E25" s="55" t="s">
        <v>23</v>
      </c>
      <c r="F25" s="10" t="s">
        <v>15</v>
      </c>
      <c r="G25" s="594" t="s">
        <v>374</v>
      </c>
      <c r="H25" s="595"/>
      <c r="I25" s="596"/>
      <c r="J25" s="594" t="s">
        <v>545</v>
      </c>
      <c r="K25" s="595"/>
      <c r="L25" s="595"/>
      <c r="M25" s="595"/>
      <c r="N25" s="595"/>
      <c r="O25" s="595"/>
      <c r="P25" s="595"/>
      <c r="Q25" s="595"/>
      <c r="R25" s="596"/>
    </row>
    <row r="26" spans="1:18" ht="22.5" customHeight="1">
      <c r="A26" s="576"/>
      <c r="B26" s="578"/>
      <c r="C26" s="8" t="s">
        <v>850</v>
      </c>
      <c r="D26" s="487" t="s">
        <v>851</v>
      </c>
      <c r="E26" s="4" t="s">
        <v>7</v>
      </c>
      <c r="F26" s="436" t="s">
        <v>845</v>
      </c>
      <c r="G26" s="9" t="s">
        <v>8</v>
      </c>
      <c r="H26" s="9" t="s">
        <v>9</v>
      </c>
      <c r="I26" s="9" t="s">
        <v>10</v>
      </c>
      <c r="J26" s="9" t="s">
        <v>11</v>
      </c>
      <c r="K26" s="9" t="s">
        <v>12</v>
      </c>
      <c r="L26" s="9" t="s">
        <v>13</v>
      </c>
      <c r="M26" s="9" t="s">
        <v>14</v>
      </c>
      <c r="N26" s="9" t="s">
        <v>16</v>
      </c>
      <c r="O26" s="9" t="s">
        <v>17</v>
      </c>
      <c r="P26" s="9" t="s">
        <v>19</v>
      </c>
      <c r="Q26" s="9" t="s">
        <v>18</v>
      </c>
      <c r="R26" s="9" t="s">
        <v>66</v>
      </c>
    </row>
    <row r="27" spans="1:18" ht="22.5" customHeight="1">
      <c r="A27" s="417">
        <v>3</v>
      </c>
      <c r="B27" s="86" t="s">
        <v>877</v>
      </c>
      <c r="C27" s="86" t="s">
        <v>884</v>
      </c>
      <c r="D27" s="442">
        <v>30000</v>
      </c>
      <c r="E27" s="86" t="s">
        <v>740</v>
      </c>
      <c r="F27" s="406" t="s">
        <v>163</v>
      </c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</row>
    <row r="28" spans="1:18" ht="22.5" customHeight="1">
      <c r="A28" s="460"/>
      <c r="B28" s="278" t="s">
        <v>878</v>
      </c>
      <c r="C28" s="86" t="s">
        <v>941</v>
      </c>
      <c r="D28" s="447"/>
      <c r="E28" s="86"/>
      <c r="F28" s="406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</row>
    <row r="29" spans="1:18" ht="22.5" customHeight="1">
      <c r="A29" s="460"/>
      <c r="B29" s="278" t="s">
        <v>879</v>
      </c>
      <c r="C29" s="86" t="s">
        <v>942</v>
      </c>
      <c r="D29" s="447"/>
      <c r="E29" s="86"/>
      <c r="F29" s="406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</row>
    <row r="30" spans="1:18" ht="22.5" customHeight="1">
      <c r="A30" s="406"/>
      <c r="B30" s="86" t="s">
        <v>880</v>
      </c>
      <c r="C30" s="86" t="s">
        <v>40</v>
      </c>
      <c r="D30" s="442"/>
      <c r="E30" s="86"/>
      <c r="F30" s="406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</row>
    <row r="31" spans="1:18" ht="22.5" customHeight="1">
      <c r="A31" s="451"/>
      <c r="B31" s="407" t="s">
        <v>881</v>
      </c>
      <c r="C31" s="451"/>
      <c r="D31" s="451"/>
      <c r="E31" s="451"/>
      <c r="F31" s="451"/>
      <c r="G31" s="451"/>
      <c r="H31" s="451"/>
      <c r="I31" s="451"/>
      <c r="J31" s="451"/>
      <c r="K31" s="451"/>
      <c r="L31" s="451"/>
      <c r="M31" s="451"/>
      <c r="N31" s="451"/>
      <c r="O31" s="451"/>
      <c r="P31" s="451"/>
      <c r="Q31" s="451"/>
      <c r="R31" s="451"/>
    </row>
    <row r="32" spans="1:18" ht="15" customHeight="1">
      <c r="A32" s="451"/>
      <c r="B32" s="407"/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1"/>
      <c r="P32" s="451"/>
      <c r="Q32" s="451"/>
      <c r="R32" s="451"/>
    </row>
    <row r="33" spans="1:18" ht="22.5" customHeight="1">
      <c r="A33" s="417">
        <v>4</v>
      </c>
      <c r="B33" s="86" t="s">
        <v>882</v>
      </c>
      <c r="C33" s="86" t="s">
        <v>885</v>
      </c>
      <c r="D33" s="442">
        <v>70000</v>
      </c>
      <c r="E33" s="86" t="s">
        <v>740</v>
      </c>
      <c r="F33" s="406" t="s">
        <v>163</v>
      </c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</row>
    <row r="34" spans="1:18" ht="22.5" customHeight="1">
      <c r="A34" s="460"/>
      <c r="B34" s="278" t="s">
        <v>883</v>
      </c>
      <c r="C34" s="86" t="s">
        <v>886</v>
      </c>
      <c r="D34" s="447"/>
      <c r="E34" s="86"/>
      <c r="F34" s="406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</row>
    <row r="35" spans="1:18" ht="22.5" customHeight="1">
      <c r="A35" s="460"/>
      <c r="B35" s="86" t="s">
        <v>888</v>
      </c>
      <c r="C35" s="86" t="s">
        <v>887</v>
      </c>
      <c r="D35" s="447"/>
      <c r="E35" s="86"/>
      <c r="F35" s="406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</row>
    <row r="36" spans="1:18" ht="22.5" customHeight="1">
      <c r="A36" s="406"/>
      <c r="B36" s="407" t="s">
        <v>891</v>
      </c>
      <c r="C36" s="86" t="s">
        <v>829</v>
      </c>
      <c r="D36" s="442"/>
      <c r="E36" s="86"/>
      <c r="F36" s="406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5" customHeight="1">
      <c r="A37" s="451"/>
      <c r="B37" s="451"/>
      <c r="C37" s="451"/>
      <c r="D37" s="451"/>
      <c r="E37" s="451"/>
      <c r="F37" s="451"/>
      <c r="G37" s="451"/>
      <c r="H37" s="451"/>
      <c r="I37" s="451"/>
      <c r="J37" s="451"/>
      <c r="K37" s="451"/>
      <c r="L37" s="451"/>
      <c r="M37" s="451"/>
      <c r="N37" s="451"/>
      <c r="O37" s="451"/>
      <c r="P37" s="451"/>
      <c r="Q37" s="451"/>
      <c r="R37" s="451"/>
    </row>
    <row r="38" spans="1:18" ht="22.5" customHeight="1">
      <c r="A38" s="417">
        <v>5</v>
      </c>
      <c r="B38" s="86" t="s">
        <v>356</v>
      </c>
      <c r="C38" s="86" t="s">
        <v>889</v>
      </c>
      <c r="D38" s="442">
        <v>530000</v>
      </c>
      <c r="E38" s="86" t="s">
        <v>876</v>
      </c>
      <c r="F38" s="406" t="s">
        <v>163</v>
      </c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</row>
    <row r="39" spans="1:18" ht="22.5" customHeight="1">
      <c r="A39" s="460"/>
      <c r="B39" s="86" t="s">
        <v>898</v>
      </c>
      <c r="C39" s="86" t="s">
        <v>895</v>
      </c>
      <c r="D39" s="447"/>
      <c r="E39" s="86" t="s">
        <v>896</v>
      </c>
      <c r="F39" s="406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</row>
    <row r="40" spans="1:18" ht="22.5" customHeight="1">
      <c r="A40" s="460"/>
      <c r="B40" s="407" t="s">
        <v>890</v>
      </c>
      <c r="C40" s="86" t="s">
        <v>943</v>
      </c>
      <c r="D40" s="447"/>
      <c r="E40" s="86" t="s">
        <v>897</v>
      </c>
      <c r="F40" s="406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</row>
    <row r="41" spans="1:18" ht="22.5" customHeight="1">
      <c r="A41" s="460"/>
      <c r="B41" s="407"/>
      <c r="C41" s="86" t="s">
        <v>944</v>
      </c>
      <c r="D41" s="447"/>
      <c r="E41" s="86"/>
      <c r="F41" s="406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</row>
    <row r="42" spans="1:18" ht="15" customHeight="1">
      <c r="A42" s="460"/>
      <c r="B42" s="407"/>
      <c r="C42" s="86"/>
      <c r="D42" s="447"/>
      <c r="E42" s="86"/>
      <c r="F42" s="406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</row>
    <row r="43" spans="1:18" ht="21" customHeight="1" thickBot="1">
      <c r="A43" s="527" t="s">
        <v>55</v>
      </c>
      <c r="B43" s="532" t="s">
        <v>1030</v>
      </c>
      <c r="C43" s="528"/>
      <c r="D43" s="533">
        <f>SUM(D11+D14+D19+D21+D27+D33+D38)</f>
        <v>1524000</v>
      </c>
      <c r="E43" s="567"/>
      <c r="F43" s="530"/>
      <c r="G43" s="531"/>
      <c r="H43" s="531"/>
      <c r="I43" s="531"/>
      <c r="J43" s="531"/>
      <c r="K43" s="531"/>
      <c r="L43" s="531"/>
      <c r="M43" s="531"/>
      <c r="N43" s="531"/>
      <c r="O43" s="531"/>
      <c r="P43" s="531"/>
      <c r="Q43" s="531"/>
      <c r="R43" s="531"/>
    </row>
    <row r="44" ht="21" customHeight="1" thickTop="1"/>
    <row r="45" ht="21" customHeight="1"/>
    <row r="46" ht="21" customHeight="1"/>
    <row r="47" spans="17:18" ht="22.5" customHeight="1">
      <c r="Q47" s="591">
        <v>25</v>
      </c>
      <c r="R47" s="591"/>
    </row>
  </sheetData>
  <sheetProtection/>
  <mergeCells count="14">
    <mergeCell ref="N1:R1"/>
    <mergeCell ref="A4:R4"/>
    <mergeCell ref="A2:R2"/>
    <mergeCell ref="A3:R3"/>
    <mergeCell ref="A9:A10"/>
    <mergeCell ref="B9:B10"/>
    <mergeCell ref="G9:I9"/>
    <mergeCell ref="J9:R9"/>
    <mergeCell ref="A25:A26"/>
    <mergeCell ref="B25:B26"/>
    <mergeCell ref="G25:I25"/>
    <mergeCell ref="J25:R25"/>
    <mergeCell ref="Q47:R47"/>
    <mergeCell ref="Q24:R24"/>
  </mergeCells>
  <printOptions/>
  <pageMargins left="0.16" right="0.17" top="0.75" bottom="0.75" header="0.3" footer="0.3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5">
      <selection activeCell="A1" sqref="A1:R27"/>
    </sheetView>
  </sheetViews>
  <sheetFormatPr defaultColWidth="9.140625" defaultRowHeight="12.75"/>
  <cols>
    <col min="1" max="1" width="4.7109375" style="0" customWidth="1"/>
    <col min="2" max="2" width="33.00390625" style="0" customWidth="1"/>
    <col min="3" max="3" width="27.57421875" style="0" customWidth="1"/>
    <col min="4" max="4" width="10.140625" style="0" customWidth="1"/>
    <col min="5" max="5" width="14.140625" style="0" customWidth="1"/>
    <col min="6" max="6" width="11.421875" style="0" customWidth="1"/>
    <col min="7" max="14" width="3.8515625" style="0" customWidth="1"/>
    <col min="15" max="17" width="4.00390625" style="0" customWidth="1"/>
    <col min="18" max="18" width="3.8515625" style="0" customWidth="1"/>
  </cols>
  <sheetData>
    <row r="1" spans="1:18" ht="23.25" customHeight="1">
      <c r="A1" s="526"/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74" t="s">
        <v>847</v>
      </c>
      <c r="O1" s="574"/>
      <c r="P1" s="574"/>
      <c r="Q1" s="574"/>
      <c r="R1" s="574"/>
    </row>
    <row r="2" spans="1:18" ht="23.25" customHeight="1">
      <c r="A2" s="573" t="s">
        <v>846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</row>
    <row r="3" spans="1:18" ht="23.25" customHeight="1">
      <c r="A3" s="573" t="s">
        <v>544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</row>
    <row r="4" spans="1:18" ht="23.25" customHeight="1">
      <c r="A4" s="573" t="s">
        <v>682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</row>
    <row r="5" ht="9" customHeight="1"/>
    <row r="6" spans="1:18" ht="23.25">
      <c r="A6" s="509" t="s">
        <v>742</v>
      </c>
      <c r="B6" s="509"/>
      <c r="C6" s="509"/>
      <c r="D6" s="489"/>
      <c r="E6" s="354"/>
      <c r="F6" s="480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</row>
    <row r="7" spans="1:18" ht="23.25">
      <c r="A7" s="474" t="s">
        <v>324</v>
      </c>
      <c r="B7" s="2" t="s">
        <v>741</v>
      </c>
      <c r="C7" s="2"/>
      <c r="D7" s="489"/>
      <c r="E7" s="354"/>
      <c r="F7" s="480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454"/>
      <c r="R7" s="454"/>
    </row>
    <row r="8" spans="1:18" ht="9" customHeight="1">
      <c r="A8" s="474"/>
      <c r="B8" s="2"/>
      <c r="C8" s="2"/>
      <c r="D8" s="489"/>
      <c r="E8" s="354"/>
      <c r="F8" s="480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</row>
    <row r="9" spans="1:18" ht="23.25">
      <c r="A9" s="575" t="s">
        <v>22</v>
      </c>
      <c r="B9" s="577" t="s">
        <v>848</v>
      </c>
      <c r="C9" s="7" t="s">
        <v>849</v>
      </c>
      <c r="D9" s="486" t="s">
        <v>6</v>
      </c>
      <c r="E9" s="3" t="s">
        <v>23</v>
      </c>
      <c r="F9" s="7" t="s">
        <v>15</v>
      </c>
      <c r="G9" s="570" t="s">
        <v>374</v>
      </c>
      <c r="H9" s="571"/>
      <c r="I9" s="572"/>
      <c r="J9" s="570" t="s">
        <v>545</v>
      </c>
      <c r="K9" s="571"/>
      <c r="L9" s="571"/>
      <c r="M9" s="571"/>
      <c r="N9" s="571"/>
      <c r="O9" s="571"/>
      <c r="P9" s="571"/>
      <c r="Q9" s="571"/>
      <c r="R9" s="572"/>
    </row>
    <row r="10" spans="1:18" ht="24">
      <c r="A10" s="576"/>
      <c r="B10" s="578"/>
      <c r="C10" s="8" t="s">
        <v>850</v>
      </c>
      <c r="D10" s="487" t="s">
        <v>851</v>
      </c>
      <c r="E10" s="4" t="s">
        <v>7</v>
      </c>
      <c r="F10" s="436" t="s">
        <v>845</v>
      </c>
      <c r="G10" s="9" t="s">
        <v>8</v>
      </c>
      <c r="H10" s="9" t="s">
        <v>9</v>
      </c>
      <c r="I10" s="9" t="s">
        <v>10</v>
      </c>
      <c r="J10" s="9" t="s">
        <v>11</v>
      </c>
      <c r="K10" s="9" t="s">
        <v>12</v>
      </c>
      <c r="L10" s="9" t="s">
        <v>13</v>
      </c>
      <c r="M10" s="9" t="s">
        <v>14</v>
      </c>
      <c r="N10" s="9" t="s">
        <v>16</v>
      </c>
      <c r="O10" s="9" t="s">
        <v>17</v>
      </c>
      <c r="P10" s="9" t="s">
        <v>19</v>
      </c>
      <c r="Q10" s="9" t="s">
        <v>18</v>
      </c>
      <c r="R10" s="9" t="s">
        <v>66</v>
      </c>
    </row>
    <row r="11" spans="1:18" ht="21.75">
      <c r="A11" s="452">
        <v>1</v>
      </c>
      <c r="B11" s="147" t="s">
        <v>743</v>
      </c>
      <c r="C11" s="147" t="s">
        <v>747</v>
      </c>
      <c r="D11" s="459">
        <v>100000</v>
      </c>
      <c r="E11" s="147" t="s">
        <v>740</v>
      </c>
      <c r="F11" s="439" t="s">
        <v>30</v>
      </c>
      <c r="G11" s="510"/>
      <c r="H11" s="510"/>
      <c r="I11" s="510"/>
      <c r="J11" s="510"/>
      <c r="K11" s="510"/>
      <c r="L11" s="510"/>
      <c r="M11" s="510"/>
      <c r="N11" s="510"/>
      <c r="O11" s="510"/>
      <c r="P11" s="510"/>
      <c r="Q11" s="510"/>
      <c r="R11" s="510"/>
    </row>
    <row r="12" spans="1:18" ht="21.75">
      <c r="A12" s="503"/>
      <c r="B12" s="278" t="s">
        <v>744</v>
      </c>
      <c r="C12" s="86" t="s">
        <v>748</v>
      </c>
      <c r="D12" s="479"/>
      <c r="E12" s="319"/>
      <c r="F12" s="456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R12" s="449"/>
    </row>
    <row r="13" spans="1:18" ht="21.75">
      <c r="A13" s="456"/>
      <c r="B13" s="86" t="s">
        <v>745</v>
      </c>
      <c r="C13" s="86" t="s">
        <v>865</v>
      </c>
      <c r="D13" s="455"/>
      <c r="E13" s="319"/>
      <c r="F13" s="456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</row>
    <row r="14" spans="1:18" ht="21.75">
      <c r="A14" s="456"/>
      <c r="B14" s="86" t="s">
        <v>746</v>
      </c>
      <c r="C14" s="86" t="s">
        <v>866</v>
      </c>
      <c r="D14" s="504"/>
      <c r="E14" s="319"/>
      <c r="F14" s="505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</row>
    <row r="15" spans="1:18" ht="9" customHeight="1">
      <c r="A15" s="453"/>
      <c r="B15" s="538"/>
      <c r="C15" s="463"/>
      <c r="D15" s="539"/>
      <c r="E15" s="319"/>
      <c r="F15" s="456"/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49"/>
      <c r="R15" s="449"/>
    </row>
    <row r="16" spans="1:18" ht="21.75">
      <c r="A16" s="406">
        <v>2</v>
      </c>
      <c r="B16" s="465" t="s">
        <v>152</v>
      </c>
      <c r="C16" s="86" t="s">
        <v>867</v>
      </c>
      <c r="D16" s="541">
        <v>25000</v>
      </c>
      <c r="E16" s="86" t="s">
        <v>167</v>
      </c>
      <c r="F16" s="406" t="s">
        <v>30</v>
      </c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449"/>
      <c r="R16" s="449"/>
    </row>
    <row r="17" spans="1:18" ht="21.75">
      <c r="A17" s="451"/>
      <c r="B17" s="126" t="s">
        <v>864</v>
      </c>
      <c r="C17" s="86" t="s">
        <v>868</v>
      </c>
      <c r="D17" s="451"/>
      <c r="E17" s="451"/>
      <c r="F17" s="451"/>
      <c r="G17" s="451"/>
      <c r="H17" s="451"/>
      <c r="I17" s="451"/>
      <c r="J17" s="451"/>
      <c r="K17" s="451"/>
      <c r="L17" s="451"/>
      <c r="M17" s="451"/>
      <c r="N17" s="451"/>
      <c r="O17" s="451"/>
      <c r="P17" s="451"/>
      <c r="Q17" s="451"/>
      <c r="R17" s="451"/>
    </row>
    <row r="18" spans="1:18" ht="21.75">
      <c r="A18" s="451"/>
      <c r="B18" s="451"/>
      <c r="C18" s="86" t="s">
        <v>945</v>
      </c>
      <c r="D18" s="451"/>
      <c r="E18" s="451"/>
      <c r="F18" s="451"/>
      <c r="G18" s="451"/>
      <c r="H18" s="451"/>
      <c r="I18" s="451"/>
      <c r="J18" s="451"/>
      <c r="K18" s="451"/>
      <c r="L18" s="451"/>
      <c r="M18" s="451"/>
      <c r="N18" s="451"/>
      <c r="O18" s="451"/>
      <c r="P18" s="451"/>
      <c r="Q18" s="451"/>
      <c r="R18" s="451"/>
    </row>
    <row r="19" spans="1:18" ht="21.75">
      <c r="A19" s="451"/>
      <c r="B19" s="451"/>
      <c r="C19" s="86" t="s">
        <v>947</v>
      </c>
      <c r="D19" s="451"/>
      <c r="E19" s="451"/>
      <c r="F19" s="451"/>
      <c r="G19" s="451"/>
      <c r="H19" s="451"/>
      <c r="I19" s="451"/>
      <c r="J19" s="451"/>
      <c r="K19" s="451"/>
      <c r="L19" s="451"/>
      <c r="M19" s="451"/>
      <c r="N19" s="451"/>
      <c r="O19" s="451"/>
      <c r="P19" s="451"/>
      <c r="Q19" s="451"/>
      <c r="R19" s="451"/>
    </row>
    <row r="20" spans="1:18" ht="21.75">
      <c r="A20" s="451"/>
      <c r="B20" s="451"/>
      <c r="C20" s="86" t="s">
        <v>946</v>
      </c>
      <c r="D20" s="451"/>
      <c r="E20" s="451"/>
      <c r="F20" s="451"/>
      <c r="G20" s="540"/>
      <c r="H20" s="451"/>
      <c r="I20" s="451"/>
      <c r="J20" s="451"/>
      <c r="K20" s="451"/>
      <c r="L20" s="451"/>
      <c r="M20" s="451"/>
      <c r="N20" s="451"/>
      <c r="O20" s="451"/>
      <c r="P20" s="451"/>
      <c r="Q20" s="451"/>
      <c r="R20" s="451"/>
    </row>
    <row r="21" spans="1:18" ht="12.75">
      <c r="A21" s="481"/>
      <c r="B21" s="481"/>
      <c r="C21" s="481"/>
      <c r="D21" s="481"/>
      <c r="E21" s="481"/>
      <c r="F21" s="481"/>
      <c r="G21" s="481"/>
      <c r="H21" s="481"/>
      <c r="I21" s="481"/>
      <c r="J21" s="481"/>
      <c r="K21" s="481"/>
      <c r="L21" s="481"/>
      <c r="M21" s="481"/>
      <c r="N21" s="481"/>
      <c r="O21" s="481"/>
      <c r="P21" s="481"/>
      <c r="Q21" s="481"/>
      <c r="R21" s="481"/>
    </row>
    <row r="22" spans="1:18" ht="21" customHeight="1" thickBot="1">
      <c r="A22" s="527" t="s">
        <v>55</v>
      </c>
      <c r="B22" s="532" t="s">
        <v>920</v>
      </c>
      <c r="C22" s="528"/>
      <c r="D22" s="533">
        <f>SUM(D11+D16)</f>
        <v>125000</v>
      </c>
      <c r="E22" s="529"/>
      <c r="F22" s="530"/>
      <c r="G22" s="531"/>
      <c r="H22" s="531"/>
      <c r="I22" s="531"/>
      <c r="J22" s="531"/>
      <c r="K22" s="531"/>
      <c r="L22" s="531"/>
      <c r="M22" s="531"/>
      <c r="N22" s="531"/>
      <c r="O22" s="531"/>
      <c r="P22" s="531"/>
      <c r="Q22" s="531"/>
      <c r="R22" s="531"/>
    </row>
    <row r="23" ht="21" customHeight="1" thickTop="1"/>
    <row r="24" ht="21" customHeight="1"/>
    <row r="25" ht="21" customHeight="1"/>
    <row r="26" ht="21" customHeight="1"/>
    <row r="27" spans="17:18" ht="21" customHeight="1">
      <c r="Q27" s="591">
        <v>27</v>
      </c>
      <c r="R27" s="591"/>
    </row>
    <row r="28" ht="21" customHeight="1"/>
    <row r="29" ht="21" customHeight="1"/>
    <row r="30" ht="21" customHeight="1"/>
    <row r="31" ht="21" customHeight="1"/>
    <row r="32" ht="21" customHeight="1"/>
  </sheetData>
  <sheetProtection/>
  <mergeCells count="9">
    <mergeCell ref="Q27:R27"/>
    <mergeCell ref="A9:A10"/>
    <mergeCell ref="B9:B10"/>
    <mergeCell ref="G9:I9"/>
    <mergeCell ref="J9:R9"/>
    <mergeCell ref="N1:R1"/>
    <mergeCell ref="A2:R2"/>
    <mergeCell ref="A3:R3"/>
    <mergeCell ref="A4:R4"/>
  </mergeCells>
  <printOptions/>
  <pageMargins left="0.16" right="0.17" top="0.42" bottom="0.44" header="0.3" footer="0.3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31">
      <selection activeCell="T48" sqref="T48"/>
    </sheetView>
  </sheetViews>
  <sheetFormatPr defaultColWidth="9.140625" defaultRowHeight="12.75"/>
  <cols>
    <col min="1" max="1" width="4.28125" style="0" customWidth="1"/>
    <col min="2" max="2" width="33.140625" style="0" customWidth="1"/>
    <col min="3" max="3" width="27.8515625" style="0" customWidth="1"/>
    <col min="4" max="4" width="10.140625" style="0" customWidth="1"/>
    <col min="5" max="5" width="13.421875" style="0" customWidth="1"/>
    <col min="6" max="6" width="11.7109375" style="0" customWidth="1"/>
    <col min="7" max="12" width="3.8515625" style="0" customWidth="1"/>
    <col min="13" max="13" width="4.00390625" style="0" customWidth="1"/>
    <col min="14" max="17" width="3.8515625" style="0" customWidth="1"/>
    <col min="18" max="18" width="4.00390625" style="0" customWidth="1"/>
  </cols>
  <sheetData>
    <row r="1" spans="1:18" ht="26.25">
      <c r="A1" s="526"/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74" t="s">
        <v>975</v>
      </c>
      <c r="O1" s="574"/>
      <c r="P1" s="574"/>
      <c r="Q1" s="574"/>
      <c r="R1" s="574"/>
    </row>
    <row r="2" spans="1:18" ht="26.25">
      <c r="A2" s="573" t="s">
        <v>976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</row>
    <row r="3" spans="1:18" ht="26.25">
      <c r="A3" s="573" t="s">
        <v>544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</row>
    <row r="4" spans="1:18" ht="26.25">
      <c r="A4" s="573" t="s">
        <v>682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</row>
    <row r="6" spans="1:18" ht="23.25">
      <c r="A6" s="509" t="s">
        <v>977</v>
      </c>
      <c r="B6" s="509"/>
      <c r="C6" s="509"/>
      <c r="D6" s="489"/>
      <c r="E6" s="354"/>
      <c r="F6" s="480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</row>
    <row r="7" spans="1:19" ht="23.25">
      <c r="A7" s="474">
        <v>1.1</v>
      </c>
      <c r="B7" s="2" t="s">
        <v>741</v>
      </c>
      <c r="C7" s="2"/>
      <c r="D7" s="489"/>
      <c r="E7" s="354"/>
      <c r="F7" s="480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454"/>
      <c r="R7" s="454"/>
      <c r="S7" s="557"/>
    </row>
    <row r="8" spans="1:18" ht="12" customHeight="1">
      <c r="A8" s="474"/>
      <c r="B8" s="2"/>
      <c r="C8" s="2"/>
      <c r="D8" s="489"/>
      <c r="E8" s="354"/>
      <c r="F8" s="480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</row>
    <row r="9" spans="1:18" ht="23.25">
      <c r="A9" s="575" t="s">
        <v>22</v>
      </c>
      <c r="B9" s="577" t="s">
        <v>978</v>
      </c>
      <c r="C9" s="7" t="s">
        <v>849</v>
      </c>
      <c r="D9" s="486" t="s">
        <v>6</v>
      </c>
      <c r="E9" s="3" t="s">
        <v>23</v>
      </c>
      <c r="F9" s="7" t="s">
        <v>15</v>
      </c>
      <c r="G9" s="570" t="s">
        <v>374</v>
      </c>
      <c r="H9" s="571"/>
      <c r="I9" s="572"/>
      <c r="J9" s="570" t="s">
        <v>545</v>
      </c>
      <c r="K9" s="571"/>
      <c r="L9" s="571"/>
      <c r="M9" s="571"/>
      <c r="N9" s="571"/>
      <c r="O9" s="571"/>
      <c r="P9" s="571"/>
      <c r="Q9" s="571"/>
      <c r="R9" s="572"/>
    </row>
    <row r="10" spans="1:18" ht="24">
      <c r="A10" s="576"/>
      <c r="B10" s="578"/>
      <c r="C10" s="8" t="s">
        <v>850</v>
      </c>
      <c r="D10" s="487" t="s">
        <v>851</v>
      </c>
      <c r="E10" s="4" t="s">
        <v>7</v>
      </c>
      <c r="F10" s="436" t="s">
        <v>845</v>
      </c>
      <c r="G10" s="9" t="s">
        <v>8</v>
      </c>
      <c r="H10" s="9" t="s">
        <v>9</v>
      </c>
      <c r="I10" s="9" t="s">
        <v>10</v>
      </c>
      <c r="J10" s="9" t="s">
        <v>11</v>
      </c>
      <c r="K10" s="9" t="s">
        <v>12</v>
      </c>
      <c r="L10" s="9" t="s">
        <v>13</v>
      </c>
      <c r="M10" s="9" t="s">
        <v>14</v>
      </c>
      <c r="N10" s="9" t="s">
        <v>16</v>
      </c>
      <c r="O10" s="9" t="s">
        <v>17</v>
      </c>
      <c r="P10" s="9" t="s">
        <v>19</v>
      </c>
      <c r="Q10" s="9" t="s">
        <v>18</v>
      </c>
      <c r="R10" s="9" t="s">
        <v>66</v>
      </c>
    </row>
    <row r="11" spans="1:18" ht="21.75">
      <c r="A11" s="452">
        <v>1</v>
      </c>
      <c r="B11" s="147" t="s">
        <v>979</v>
      </c>
      <c r="C11" s="147" t="s">
        <v>984</v>
      </c>
      <c r="D11" s="459">
        <v>30000</v>
      </c>
      <c r="E11" s="147" t="s">
        <v>45</v>
      </c>
      <c r="F11" s="439" t="s">
        <v>63</v>
      </c>
      <c r="G11" s="510"/>
      <c r="H11" s="510"/>
      <c r="I11" s="510"/>
      <c r="J11" s="510"/>
      <c r="K11" s="510"/>
      <c r="L11" s="510"/>
      <c r="M11" s="510"/>
      <c r="N11" s="510"/>
      <c r="O11" s="510"/>
      <c r="P11" s="510"/>
      <c r="Q11" s="510"/>
      <c r="R11" s="510"/>
    </row>
    <row r="12" spans="1:18" ht="21.75">
      <c r="A12" s="503"/>
      <c r="B12" s="278" t="s">
        <v>980</v>
      </c>
      <c r="C12" s="86" t="s">
        <v>985</v>
      </c>
      <c r="D12" s="479"/>
      <c r="E12" s="86" t="s">
        <v>990</v>
      </c>
      <c r="F12" s="456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R12" s="449"/>
    </row>
    <row r="13" spans="1:18" ht="21.75">
      <c r="A13" s="456"/>
      <c r="B13" s="86" t="s">
        <v>548</v>
      </c>
      <c r="C13" s="86" t="s">
        <v>986</v>
      </c>
      <c r="D13" s="455"/>
      <c r="E13" s="86" t="s">
        <v>253</v>
      </c>
      <c r="F13" s="456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</row>
    <row r="14" spans="1:18" ht="21.75">
      <c r="A14" s="456"/>
      <c r="B14" s="407" t="s">
        <v>981</v>
      </c>
      <c r="C14" s="86"/>
      <c r="D14" s="504"/>
      <c r="E14" s="319"/>
      <c r="F14" s="505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</row>
    <row r="15" spans="1:18" ht="21.75">
      <c r="A15" s="453"/>
      <c r="B15" s="409" t="s">
        <v>982</v>
      </c>
      <c r="C15" s="463"/>
      <c r="D15" s="539"/>
      <c r="E15" s="319"/>
      <c r="F15" s="456"/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49"/>
      <c r="R15" s="449"/>
    </row>
    <row r="16" spans="1:18" ht="12" customHeight="1">
      <c r="A16" s="453"/>
      <c r="B16" s="409"/>
      <c r="C16" s="463"/>
      <c r="D16" s="539"/>
      <c r="E16" s="319"/>
      <c r="F16" s="456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449"/>
      <c r="R16" s="449"/>
    </row>
    <row r="17" spans="1:18" ht="21.75">
      <c r="A17" s="406">
        <v>2</v>
      </c>
      <c r="B17" s="465" t="s">
        <v>983</v>
      </c>
      <c r="C17" s="86" t="s">
        <v>987</v>
      </c>
      <c r="D17" s="541">
        <v>15800</v>
      </c>
      <c r="E17" s="86" t="s">
        <v>45</v>
      </c>
      <c r="F17" s="406" t="s">
        <v>63</v>
      </c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</row>
    <row r="18" spans="1:18" ht="21.75">
      <c r="A18" s="451"/>
      <c r="B18" s="86" t="s">
        <v>548</v>
      </c>
      <c r="C18" s="86" t="s">
        <v>988</v>
      </c>
      <c r="D18" s="451"/>
      <c r="E18" s="86" t="s">
        <v>990</v>
      </c>
      <c r="F18" s="451"/>
      <c r="G18" s="451"/>
      <c r="H18" s="451"/>
      <c r="I18" s="451"/>
      <c r="J18" s="451"/>
      <c r="K18" s="451"/>
      <c r="L18" s="451"/>
      <c r="M18" s="451"/>
      <c r="N18" s="451"/>
      <c r="O18" s="451"/>
      <c r="P18" s="451"/>
      <c r="Q18" s="451"/>
      <c r="R18" s="451"/>
    </row>
    <row r="19" spans="1:18" ht="21.75">
      <c r="A19" s="451"/>
      <c r="B19" s="407" t="s">
        <v>994</v>
      </c>
      <c r="C19" s="86" t="s">
        <v>989</v>
      </c>
      <c r="D19" s="451"/>
      <c r="E19" s="86" t="s">
        <v>253</v>
      </c>
      <c r="F19" s="451"/>
      <c r="G19" s="451"/>
      <c r="H19" s="451"/>
      <c r="I19" s="451"/>
      <c r="J19" s="451"/>
      <c r="K19" s="451"/>
      <c r="L19" s="451"/>
      <c r="M19" s="451"/>
      <c r="N19" s="451"/>
      <c r="O19" s="451"/>
      <c r="P19" s="451"/>
      <c r="Q19" s="451"/>
      <c r="R19" s="451"/>
    </row>
    <row r="20" spans="1:18" ht="21" customHeight="1">
      <c r="A20" s="481"/>
      <c r="B20" s="409" t="s">
        <v>995</v>
      </c>
      <c r="C20" s="481"/>
      <c r="D20" s="481"/>
      <c r="E20" s="481"/>
      <c r="F20" s="481"/>
      <c r="G20" s="481"/>
      <c r="H20" s="481"/>
      <c r="I20" s="481"/>
      <c r="J20" s="481"/>
      <c r="K20" s="481"/>
      <c r="L20" s="481"/>
      <c r="M20" s="481"/>
      <c r="N20" s="481"/>
      <c r="O20" s="481"/>
      <c r="P20" s="481"/>
      <c r="Q20" s="481"/>
      <c r="R20" s="481"/>
    </row>
    <row r="21" spans="1:18" ht="24" thickBot="1">
      <c r="A21" s="527" t="s">
        <v>55</v>
      </c>
      <c r="B21" s="532" t="s">
        <v>920</v>
      </c>
      <c r="C21" s="528"/>
      <c r="D21" s="533">
        <f>SUM(D11+D17)</f>
        <v>45800</v>
      </c>
      <c r="E21" s="529"/>
      <c r="F21" s="530"/>
      <c r="G21" s="531"/>
      <c r="H21" s="531"/>
      <c r="I21" s="531"/>
      <c r="J21" s="531"/>
      <c r="K21" s="531"/>
      <c r="L21" s="531"/>
      <c r="M21" s="531"/>
      <c r="N21" s="531"/>
      <c r="O21" s="531"/>
      <c r="P21" s="531"/>
      <c r="Q21" s="531"/>
      <c r="R21" s="531"/>
    </row>
    <row r="22" ht="21" customHeight="1" thickTop="1"/>
    <row r="23" ht="21" customHeight="1"/>
    <row r="24" ht="21" customHeight="1"/>
    <row r="25" spans="17:18" ht="21" customHeight="1">
      <c r="Q25" s="591">
        <v>28</v>
      </c>
      <c r="R25" s="591"/>
    </row>
    <row r="26" spans="1:18" ht="21.75" customHeight="1">
      <c r="A26" s="526"/>
      <c r="B26" s="526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74" t="s">
        <v>975</v>
      </c>
      <c r="O26" s="574"/>
      <c r="P26" s="574"/>
      <c r="Q26" s="574"/>
      <c r="R26" s="574"/>
    </row>
    <row r="27" spans="1:18" ht="21.75" customHeight="1">
      <c r="A27" s="573" t="s">
        <v>976</v>
      </c>
      <c r="B27" s="573"/>
      <c r="C27" s="573"/>
      <c r="D27" s="573"/>
      <c r="E27" s="573"/>
      <c r="F27" s="573"/>
      <c r="G27" s="573"/>
      <c r="H27" s="573"/>
      <c r="I27" s="573"/>
      <c r="J27" s="573"/>
      <c r="K27" s="573"/>
      <c r="L27" s="573"/>
      <c r="M27" s="573"/>
      <c r="N27" s="573"/>
      <c r="O27" s="573"/>
      <c r="P27" s="573"/>
      <c r="Q27" s="573"/>
      <c r="R27" s="573"/>
    </row>
    <row r="28" spans="1:18" ht="21.75" customHeight="1">
      <c r="A28" s="573" t="s">
        <v>544</v>
      </c>
      <c r="B28" s="573"/>
      <c r="C28" s="573"/>
      <c r="D28" s="573"/>
      <c r="E28" s="573"/>
      <c r="F28" s="573"/>
      <c r="G28" s="573"/>
      <c r="H28" s="573"/>
      <c r="I28" s="573"/>
      <c r="J28" s="573"/>
      <c r="K28" s="573"/>
      <c r="L28" s="573"/>
      <c r="M28" s="573"/>
      <c r="N28" s="573"/>
      <c r="O28" s="573"/>
      <c r="P28" s="573"/>
      <c r="Q28" s="573"/>
      <c r="R28" s="573"/>
    </row>
    <row r="29" spans="1:18" ht="21.75" customHeight="1">
      <c r="A29" s="573" t="s">
        <v>682</v>
      </c>
      <c r="B29" s="573"/>
      <c r="C29" s="573"/>
      <c r="D29" s="573"/>
      <c r="E29" s="573"/>
      <c r="F29" s="573"/>
      <c r="G29" s="573"/>
      <c r="H29" s="573"/>
      <c r="I29" s="573"/>
      <c r="J29" s="573"/>
      <c r="K29" s="573"/>
      <c r="L29" s="573"/>
      <c r="M29" s="573"/>
      <c r="N29" s="573"/>
      <c r="O29" s="573"/>
      <c r="P29" s="573"/>
      <c r="Q29" s="573"/>
      <c r="R29" s="573"/>
    </row>
    <row r="30" spans="1:18" ht="12.75">
      <c r="A30" s="561"/>
      <c r="B30" s="561"/>
      <c r="C30" s="561"/>
      <c r="D30" s="561"/>
      <c r="E30" s="561"/>
      <c r="F30" s="561"/>
      <c r="G30" s="561"/>
      <c r="H30" s="561"/>
      <c r="I30" s="561"/>
      <c r="J30" s="561"/>
      <c r="K30" s="561"/>
      <c r="L30" s="561"/>
      <c r="M30" s="561"/>
      <c r="N30" s="561"/>
      <c r="O30" s="561"/>
      <c r="P30" s="561"/>
      <c r="Q30" s="561"/>
      <c r="R30" s="561"/>
    </row>
    <row r="31" spans="1:18" ht="23.25">
      <c r="A31" s="509" t="s">
        <v>977</v>
      </c>
      <c r="B31" s="509"/>
      <c r="C31" s="509"/>
      <c r="D31" s="466"/>
      <c r="E31" s="89"/>
      <c r="F31" s="165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</row>
    <row r="32" spans="1:18" ht="23.25">
      <c r="A32" s="474">
        <v>1.2</v>
      </c>
      <c r="B32" s="2" t="s">
        <v>840</v>
      </c>
      <c r="C32" s="2"/>
      <c r="D32" s="466"/>
      <c r="E32" s="89"/>
      <c r="F32" s="165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</row>
    <row r="33" spans="1:18" ht="12" customHeight="1">
      <c r="A33" s="474"/>
      <c r="B33" s="2"/>
      <c r="C33" s="2"/>
      <c r="D33" s="466"/>
      <c r="E33" s="89"/>
      <c r="F33" s="165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</row>
    <row r="34" spans="1:18" ht="23.25">
      <c r="A34" s="575" t="s">
        <v>22</v>
      </c>
      <c r="B34" s="577" t="s">
        <v>978</v>
      </c>
      <c r="C34" s="7" t="s">
        <v>849</v>
      </c>
      <c r="D34" s="486" t="s">
        <v>6</v>
      </c>
      <c r="E34" s="3" t="s">
        <v>23</v>
      </c>
      <c r="F34" s="7" t="s">
        <v>15</v>
      </c>
      <c r="G34" s="570" t="s">
        <v>374</v>
      </c>
      <c r="H34" s="571"/>
      <c r="I34" s="572"/>
      <c r="J34" s="570" t="s">
        <v>545</v>
      </c>
      <c r="K34" s="571"/>
      <c r="L34" s="571"/>
      <c r="M34" s="571"/>
      <c r="N34" s="571"/>
      <c r="O34" s="571"/>
      <c r="P34" s="571"/>
      <c r="Q34" s="571"/>
      <c r="R34" s="572"/>
    </row>
    <row r="35" spans="1:18" ht="24">
      <c r="A35" s="597"/>
      <c r="B35" s="578"/>
      <c r="C35" s="8" t="s">
        <v>850</v>
      </c>
      <c r="D35" s="487" t="s">
        <v>851</v>
      </c>
      <c r="E35" s="4" t="s">
        <v>7</v>
      </c>
      <c r="F35" s="436" t="s">
        <v>845</v>
      </c>
      <c r="G35" s="9" t="s">
        <v>8</v>
      </c>
      <c r="H35" s="9" t="s">
        <v>9</v>
      </c>
      <c r="I35" s="9" t="s">
        <v>10</v>
      </c>
      <c r="J35" s="9" t="s">
        <v>11</v>
      </c>
      <c r="K35" s="9" t="s">
        <v>12</v>
      </c>
      <c r="L35" s="9" t="s">
        <v>13</v>
      </c>
      <c r="M35" s="9" t="s">
        <v>14</v>
      </c>
      <c r="N35" s="9" t="s">
        <v>16</v>
      </c>
      <c r="O35" s="9" t="s">
        <v>17</v>
      </c>
      <c r="P35" s="9" t="s">
        <v>19</v>
      </c>
      <c r="Q35" s="9" t="s">
        <v>18</v>
      </c>
      <c r="R35" s="9" t="s">
        <v>66</v>
      </c>
    </row>
    <row r="36" spans="1:18" ht="21.75">
      <c r="A36" s="452">
        <v>1</v>
      </c>
      <c r="B36" s="147" t="s">
        <v>979</v>
      </c>
      <c r="C36" s="147" t="s">
        <v>984</v>
      </c>
      <c r="D36" s="459">
        <v>22000</v>
      </c>
      <c r="E36" s="147" t="s">
        <v>45</v>
      </c>
      <c r="F36" s="439" t="s">
        <v>163</v>
      </c>
      <c r="G36" s="562"/>
      <c r="H36" s="562"/>
      <c r="I36" s="562"/>
      <c r="J36" s="562"/>
      <c r="K36" s="562"/>
      <c r="L36" s="562"/>
      <c r="M36" s="562"/>
      <c r="N36" s="562"/>
      <c r="O36" s="562"/>
      <c r="P36" s="562"/>
      <c r="Q36" s="562"/>
      <c r="R36" s="562"/>
    </row>
    <row r="37" spans="1:18" ht="21.75">
      <c r="A37" s="460"/>
      <c r="B37" s="278" t="s">
        <v>980</v>
      </c>
      <c r="C37" s="86" t="s">
        <v>985</v>
      </c>
      <c r="D37" s="447"/>
      <c r="E37" s="86" t="s">
        <v>990</v>
      </c>
      <c r="F37" s="40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</row>
    <row r="38" spans="1:18" ht="21.75">
      <c r="A38" s="406"/>
      <c r="B38" s="86" t="s">
        <v>548</v>
      </c>
      <c r="C38" s="86" t="s">
        <v>986</v>
      </c>
      <c r="D38" s="442"/>
      <c r="E38" s="86" t="s">
        <v>253</v>
      </c>
      <c r="F38" s="40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</row>
    <row r="39" spans="1:18" ht="21.75">
      <c r="A39" s="406"/>
      <c r="B39" s="86" t="s">
        <v>1002</v>
      </c>
      <c r="C39" s="86"/>
      <c r="D39" s="461"/>
      <c r="E39" s="86"/>
      <c r="F39" s="431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</row>
    <row r="40" spans="1:18" ht="21.75">
      <c r="A40" s="417"/>
      <c r="B40" s="89" t="s">
        <v>1003</v>
      </c>
      <c r="C40" s="463"/>
      <c r="D40" s="555"/>
      <c r="E40" s="86"/>
      <c r="F40" s="40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</row>
    <row r="41" spans="1:18" ht="21.75">
      <c r="A41" s="453"/>
      <c r="B41" s="354"/>
      <c r="C41" s="564"/>
      <c r="D41" s="539"/>
      <c r="E41" s="319"/>
      <c r="F41" s="456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</row>
    <row r="42" spans="1:18" ht="24" thickBot="1">
      <c r="A42" s="527" t="s">
        <v>55</v>
      </c>
      <c r="B42" s="532" t="s">
        <v>922</v>
      </c>
      <c r="C42" s="528"/>
      <c r="D42" s="533">
        <f>SUM(D36)</f>
        <v>22000</v>
      </c>
      <c r="E42" s="529"/>
      <c r="F42" s="530"/>
      <c r="G42" s="531"/>
      <c r="H42" s="531"/>
      <c r="I42" s="531"/>
      <c r="J42" s="531"/>
      <c r="K42" s="531"/>
      <c r="L42" s="531"/>
      <c r="M42" s="531"/>
      <c r="N42" s="531"/>
      <c r="O42" s="531"/>
      <c r="P42" s="531"/>
      <c r="Q42" s="531"/>
      <c r="R42" s="531"/>
    </row>
    <row r="43" spans="1:18" ht="21" customHeight="1" thickTop="1">
      <c r="A43" s="563"/>
      <c r="B43" s="563"/>
      <c r="C43" s="563"/>
      <c r="D43" s="563"/>
      <c r="E43" s="563"/>
      <c r="F43" s="563"/>
      <c r="G43" s="563"/>
      <c r="H43" s="563"/>
      <c r="I43" s="563"/>
      <c r="J43" s="563"/>
      <c r="K43" s="563"/>
      <c r="L43" s="563"/>
      <c r="M43" s="563"/>
      <c r="N43" s="563"/>
      <c r="O43" s="563"/>
      <c r="P43" s="563"/>
      <c r="Q43" s="563"/>
      <c r="R43" s="563"/>
    </row>
    <row r="44" spans="1:18" ht="21" customHeight="1">
      <c r="A44" s="563"/>
      <c r="B44" s="563"/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563"/>
      <c r="N44" s="563"/>
      <c r="O44" s="563"/>
      <c r="P44" s="563"/>
      <c r="Q44" s="563"/>
      <c r="R44" s="563"/>
    </row>
    <row r="45" ht="21" customHeight="1"/>
    <row r="46" ht="21" customHeight="1"/>
    <row r="47" ht="21" customHeight="1"/>
    <row r="48" ht="21" customHeight="1"/>
    <row r="49" ht="21" customHeight="1"/>
    <row r="50" ht="21" customHeight="1"/>
    <row r="51" spans="17:18" ht="21" customHeight="1">
      <c r="Q51" s="591">
        <v>29</v>
      </c>
      <c r="R51" s="591"/>
    </row>
    <row r="52" ht="21" customHeight="1"/>
    <row r="53" ht="21" customHeight="1"/>
  </sheetData>
  <sheetProtection/>
  <mergeCells count="18">
    <mergeCell ref="Q51:R51"/>
    <mergeCell ref="Q25:R25"/>
    <mergeCell ref="N1:R1"/>
    <mergeCell ref="A2:R2"/>
    <mergeCell ref="A3:R3"/>
    <mergeCell ref="A4:R4"/>
    <mergeCell ref="A9:A10"/>
    <mergeCell ref="B9:B10"/>
    <mergeCell ref="G9:I9"/>
    <mergeCell ref="J9:R9"/>
    <mergeCell ref="N26:R26"/>
    <mergeCell ref="A27:R27"/>
    <mergeCell ref="A28:R28"/>
    <mergeCell ref="A29:R29"/>
    <mergeCell ref="A34:A35"/>
    <mergeCell ref="B34:B35"/>
    <mergeCell ref="G34:I34"/>
    <mergeCell ref="J34:R34"/>
  </mergeCells>
  <printOptions/>
  <pageMargins left="0.22" right="0.17" top="0.45" bottom="0.41" header="0.3" footer="0.3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0">
      <selection activeCell="A1" sqref="A1:R25"/>
    </sheetView>
  </sheetViews>
  <sheetFormatPr defaultColWidth="9.140625" defaultRowHeight="12.75"/>
  <cols>
    <col min="1" max="1" width="3.7109375" style="0" customWidth="1"/>
    <col min="2" max="2" width="32.421875" style="0" customWidth="1"/>
    <col min="3" max="3" width="25.28125" style="0" customWidth="1"/>
    <col min="4" max="4" width="10.140625" style="0" customWidth="1"/>
    <col min="5" max="5" width="10.28125" style="0" customWidth="1"/>
    <col min="6" max="6" width="11.7109375" style="0" customWidth="1"/>
    <col min="7" max="9" width="3.8515625" style="0" customWidth="1"/>
    <col min="10" max="10" width="5.8515625" style="0" customWidth="1"/>
    <col min="11" max="18" width="3.8515625" style="0" customWidth="1"/>
  </cols>
  <sheetData>
    <row r="1" spans="1:18" ht="26.25">
      <c r="A1" s="526"/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74" t="s">
        <v>975</v>
      </c>
      <c r="O1" s="574"/>
      <c r="P1" s="574"/>
      <c r="Q1" s="574"/>
      <c r="R1" s="574"/>
    </row>
    <row r="2" spans="1:18" ht="26.25">
      <c r="A2" s="573" t="s">
        <v>976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</row>
    <row r="3" spans="1:18" ht="26.25">
      <c r="A3" s="573" t="s">
        <v>544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</row>
    <row r="4" spans="1:18" ht="26.25">
      <c r="A4" s="573" t="s">
        <v>682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</row>
    <row r="6" spans="1:18" ht="23.25">
      <c r="A6" s="509" t="s">
        <v>1001</v>
      </c>
      <c r="B6" s="509"/>
      <c r="C6" s="509"/>
      <c r="D6" s="489"/>
      <c r="E6" s="354"/>
      <c r="F6" s="480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</row>
    <row r="7" spans="1:18" ht="23.25">
      <c r="A7" s="474">
        <v>2.1</v>
      </c>
      <c r="B7" s="2" t="s">
        <v>991</v>
      </c>
      <c r="C7" s="2"/>
      <c r="D7" s="489"/>
      <c r="E7" s="354"/>
      <c r="F7" s="480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454"/>
      <c r="R7" s="454"/>
    </row>
    <row r="8" spans="1:18" ht="12" customHeight="1">
      <c r="A8" s="474"/>
      <c r="B8" s="2"/>
      <c r="C8" s="2"/>
      <c r="D8" s="489"/>
      <c r="E8" s="354"/>
      <c r="F8" s="480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</row>
    <row r="9" spans="1:18" ht="23.25">
      <c r="A9" s="575" t="s">
        <v>22</v>
      </c>
      <c r="B9" s="577" t="s">
        <v>978</v>
      </c>
      <c r="C9" s="7" t="s">
        <v>849</v>
      </c>
      <c r="D9" s="486" t="s">
        <v>6</v>
      </c>
      <c r="E9" s="3" t="s">
        <v>23</v>
      </c>
      <c r="F9" s="7" t="s">
        <v>15</v>
      </c>
      <c r="G9" s="570" t="s">
        <v>374</v>
      </c>
      <c r="H9" s="571"/>
      <c r="I9" s="572"/>
      <c r="J9" s="570" t="s">
        <v>545</v>
      </c>
      <c r="K9" s="571"/>
      <c r="L9" s="571"/>
      <c r="M9" s="571"/>
      <c r="N9" s="571"/>
      <c r="O9" s="571"/>
      <c r="P9" s="571"/>
      <c r="Q9" s="571"/>
      <c r="R9" s="572"/>
    </row>
    <row r="10" spans="1:18" ht="24">
      <c r="A10" s="576"/>
      <c r="B10" s="578"/>
      <c r="C10" s="8" t="s">
        <v>850</v>
      </c>
      <c r="D10" s="487" t="s">
        <v>851</v>
      </c>
      <c r="E10" s="4" t="s">
        <v>7</v>
      </c>
      <c r="F10" s="436" t="s">
        <v>845</v>
      </c>
      <c r="G10" s="9" t="s">
        <v>8</v>
      </c>
      <c r="H10" s="9" t="s">
        <v>9</v>
      </c>
      <c r="I10" s="9" t="s">
        <v>10</v>
      </c>
      <c r="J10" s="9" t="s">
        <v>11</v>
      </c>
      <c r="K10" s="9" t="s">
        <v>12</v>
      </c>
      <c r="L10" s="9" t="s">
        <v>13</v>
      </c>
      <c r="M10" s="9" t="s">
        <v>14</v>
      </c>
      <c r="N10" s="9" t="s">
        <v>16</v>
      </c>
      <c r="O10" s="9" t="s">
        <v>17</v>
      </c>
      <c r="P10" s="9" t="s">
        <v>19</v>
      </c>
      <c r="Q10" s="9" t="s">
        <v>18</v>
      </c>
      <c r="R10" s="9" t="s">
        <v>66</v>
      </c>
    </row>
    <row r="11" spans="1:18" ht="21.75">
      <c r="A11" s="452">
        <v>1</v>
      </c>
      <c r="B11" s="147" t="s">
        <v>992</v>
      </c>
      <c r="C11" s="147" t="s">
        <v>998</v>
      </c>
      <c r="D11" s="459">
        <v>5000</v>
      </c>
      <c r="E11" s="147" t="s">
        <v>45</v>
      </c>
      <c r="F11" s="439" t="s">
        <v>30</v>
      </c>
      <c r="G11" s="510"/>
      <c r="H11" s="510"/>
      <c r="I11" s="510"/>
      <c r="J11" s="510"/>
      <c r="K11" s="510"/>
      <c r="L11" s="510"/>
      <c r="M11" s="510"/>
      <c r="N11" s="510"/>
      <c r="O11" s="510"/>
      <c r="P11" s="510"/>
      <c r="Q11" s="510"/>
      <c r="R11" s="510"/>
    </row>
    <row r="12" spans="1:18" ht="21.75">
      <c r="A12" s="503"/>
      <c r="B12" s="278" t="s">
        <v>993</v>
      </c>
      <c r="C12" s="86" t="s">
        <v>1000</v>
      </c>
      <c r="D12" s="479"/>
      <c r="E12" s="86" t="s">
        <v>990</v>
      </c>
      <c r="F12" s="456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R12" s="449"/>
    </row>
    <row r="13" spans="1:18" ht="21.75">
      <c r="A13" s="456"/>
      <c r="B13" s="86" t="s">
        <v>548</v>
      </c>
      <c r="C13" s="86" t="s">
        <v>999</v>
      </c>
      <c r="D13" s="455"/>
      <c r="E13" s="86" t="s">
        <v>253</v>
      </c>
      <c r="F13" s="456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</row>
    <row r="14" spans="1:18" ht="21.75">
      <c r="A14" s="456"/>
      <c r="B14" s="407" t="s">
        <v>996</v>
      </c>
      <c r="C14" s="86"/>
      <c r="D14" s="504"/>
      <c r="E14" s="319"/>
      <c r="F14" s="505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</row>
    <row r="15" spans="1:18" ht="21.75">
      <c r="A15" s="453"/>
      <c r="B15" s="409" t="s">
        <v>997</v>
      </c>
      <c r="C15" s="463"/>
      <c r="D15" s="539"/>
      <c r="E15" s="319"/>
      <c r="F15" s="456"/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49"/>
      <c r="R15" s="449"/>
    </row>
    <row r="16" spans="1:18" ht="12.75">
      <c r="A16" s="481"/>
      <c r="B16" s="481"/>
      <c r="C16" s="481"/>
      <c r="D16" s="481"/>
      <c r="E16" s="481"/>
      <c r="F16" s="481"/>
      <c r="G16" s="481"/>
      <c r="H16" s="481"/>
      <c r="I16" s="481"/>
      <c r="J16" s="481"/>
      <c r="K16" s="481"/>
      <c r="L16" s="481"/>
      <c r="M16" s="481"/>
      <c r="N16" s="481"/>
      <c r="O16" s="481"/>
      <c r="P16" s="481"/>
      <c r="Q16" s="481"/>
      <c r="R16" s="481"/>
    </row>
    <row r="17" spans="1:18" ht="24" thickBot="1">
      <c r="A17" s="527" t="s">
        <v>55</v>
      </c>
      <c r="B17" s="532" t="s">
        <v>922</v>
      </c>
      <c r="C17" s="528"/>
      <c r="D17" s="533">
        <f>SUM(D11)</f>
        <v>5000</v>
      </c>
      <c r="E17" s="529"/>
      <c r="F17" s="530"/>
      <c r="G17" s="531"/>
      <c r="H17" s="531"/>
      <c r="I17" s="531"/>
      <c r="J17" s="531"/>
      <c r="K17" s="531"/>
      <c r="L17" s="531"/>
      <c r="M17" s="531"/>
      <c r="N17" s="531"/>
      <c r="O17" s="531"/>
      <c r="P17" s="531"/>
      <c r="Q17" s="531"/>
      <c r="R17" s="531"/>
    </row>
    <row r="18" spans="1:18" ht="24" thickTop="1">
      <c r="A18" s="558"/>
      <c r="B18" s="559"/>
      <c r="C18" s="427"/>
      <c r="D18" s="560"/>
      <c r="E18" s="183"/>
      <c r="F18" s="165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1:18" ht="23.25">
      <c r="A19" s="558"/>
      <c r="B19" s="559"/>
      <c r="C19" s="427"/>
      <c r="D19" s="560"/>
      <c r="E19" s="183"/>
      <c r="F19" s="165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18" ht="23.25">
      <c r="A20" s="558"/>
      <c r="B20" s="559"/>
      <c r="C20" s="427"/>
      <c r="D20" s="560"/>
      <c r="E20" s="183"/>
      <c r="F20" s="165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18" ht="23.25">
      <c r="A21" s="558"/>
      <c r="B21" s="559"/>
      <c r="C21" s="427"/>
      <c r="D21" s="560"/>
      <c r="E21" s="183"/>
      <c r="F21" s="165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ht="21" customHeight="1"/>
    <row r="23" ht="21" customHeight="1"/>
    <row r="24" ht="21" customHeight="1"/>
    <row r="25" spans="17:18" ht="21" customHeight="1">
      <c r="Q25" s="591">
        <v>30</v>
      </c>
      <c r="R25" s="591"/>
    </row>
    <row r="26" spans="1:18" ht="12.75">
      <c r="A26" s="563"/>
      <c r="B26" s="563"/>
      <c r="C26" s="563"/>
      <c r="D26" s="563"/>
      <c r="E26" s="563"/>
      <c r="F26" s="563"/>
      <c r="G26" s="563"/>
      <c r="H26" s="563"/>
      <c r="I26" s="563"/>
      <c r="J26" s="563"/>
      <c r="K26" s="563"/>
      <c r="L26" s="563"/>
      <c r="M26" s="563"/>
      <c r="N26" s="563"/>
      <c r="O26" s="563"/>
      <c r="P26" s="563"/>
      <c r="Q26" s="563"/>
      <c r="R26" s="563"/>
    </row>
  </sheetData>
  <sheetProtection/>
  <mergeCells count="9">
    <mergeCell ref="Q25:R25"/>
    <mergeCell ref="N1:R1"/>
    <mergeCell ref="A2:R2"/>
    <mergeCell ref="A3:R3"/>
    <mergeCell ref="A4:R4"/>
    <mergeCell ref="A9:A10"/>
    <mergeCell ref="B9:B10"/>
    <mergeCell ref="G9:I9"/>
    <mergeCell ref="J9:R9"/>
  </mergeCells>
  <printOptions/>
  <pageMargins left="0.16" right="0.17" top="0.42" bottom="0.41" header="0.3" footer="0.3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8">
      <selection activeCell="U21" sqref="U21"/>
    </sheetView>
  </sheetViews>
  <sheetFormatPr defaultColWidth="9.140625" defaultRowHeight="12.75"/>
  <cols>
    <col min="1" max="1" width="5.00390625" style="0" customWidth="1"/>
    <col min="2" max="2" width="32.7109375" style="0" customWidth="1"/>
    <col min="3" max="3" width="25.421875" style="0" customWidth="1"/>
    <col min="4" max="4" width="10.421875" style="0" customWidth="1"/>
    <col min="5" max="5" width="10.00390625" style="0" customWidth="1"/>
    <col min="6" max="6" width="11.8515625" style="0" customWidth="1"/>
    <col min="7" max="18" width="3.8515625" style="0" customWidth="1"/>
  </cols>
  <sheetData>
    <row r="1" spans="1:18" ht="26.25">
      <c r="A1" s="526"/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74" t="s">
        <v>975</v>
      </c>
      <c r="O1" s="574"/>
      <c r="P1" s="574"/>
      <c r="Q1" s="574"/>
      <c r="R1" s="574"/>
    </row>
    <row r="2" spans="1:18" ht="26.25">
      <c r="A2" s="573" t="s">
        <v>976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</row>
    <row r="3" spans="1:18" ht="26.25">
      <c r="A3" s="573" t="s">
        <v>544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</row>
    <row r="4" spans="1:18" ht="26.25">
      <c r="A4" s="573" t="s">
        <v>682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</row>
    <row r="6" spans="1:18" ht="23.25">
      <c r="A6" s="509" t="s">
        <v>1009</v>
      </c>
      <c r="B6" s="509"/>
      <c r="C6" s="509"/>
      <c r="D6" s="489"/>
      <c r="E6" s="354"/>
      <c r="F6" s="480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</row>
    <row r="7" spans="1:18" ht="23.25">
      <c r="A7" s="474">
        <v>3.1</v>
      </c>
      <c r="B7" s="2" t="s">
        <v>741</v>
      </c>
      <c r="C7" s="2"/>
      <c r="D7" s="489"/>
      <c r="E7" s="354"/>
      <c r="F7" s="480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454"/>
      <c r="R7" s="454"/>
    </row>
    <row r="8" spans="1:18" ht="23.25">
      <c r="A8" s="474"/>
      <c r="B8" s="2"/>
      <c r="C8" s="2"/>
      <c r="D8" s="489"/>
      <c r="E8" s="354"/>
      <c r="F8" s="480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</row>
    <row r="9" spans="1:18" ht="23.25">
      <c r="A9" s="575" t="s">
        <v>22</v>
      </c>
      <c r="B9" s="577" t="s">
        <v>978</v>
      </c>
      <c r="C9" s="7" t="s">
        <v>849</v>
      </c>
      <c r="D9" s="486" t="s">
        <v>6</v>
      </c>
      <c r="E9" s="3" t="s">
        <v>23</v>
      </c>
      <c r="F9" s="7" t="s">
        <v>15</v>
      </c>
      <c r="G9" s="570" t="s">
        <v>374</v>
      </c>
      <c r="H9" s="571"/>
      <c r="I9" s="572"/>
      <c r="J9" s="570" t="s">
        <v>545</v>
      </c>
      <c r="K9" s="571"/>
      <c r="L9" s="571"/>
      <c r="M9" s="571"/>
      <c r="N9" s="571"/>
      <c r="O9" s="571"/>
      <c r="P9" s="571"/>
      <c r="Q9" s="571"/>
      <c r="R9" s="572"/>
    </row>
    <row r="10" spans="1:18" ht="24">
      <c r="A10" s="576"/>
      <c r="B10" s="578"/>
      <c r="C10" s="8" t="s">
        <v>850</v>
      </c>
      <c r="D10" s="487" t="s">
        <v>851</v>
      </c>
      <c r="E10" s="4" t="s">
        <v>7</v>
      </c>
      <c r="F10" s="436" t="s">
        <v>845</v>
      </c>
      <c r="G10" s="9" t="s">
        <v>8</v>
      </c>
      <c r="H10" s="9" t="s">
        <v>9</v>
      </c>
      <c r="I10" s="9" t="s">
        <v>10</v>
      </c>
      <c r="J10" s="9" t="s">
        <v>11</v>
      </c>
      <c r="K10" s="9" t="s">
        <v>12</v>
      </c>
      <c r="L10" s="9" t="s">
        <v>13</v>
      </c>
      <c r="M10" s="9" t="s">
        <v>14</v>
      </c>
      <c r="N10" s="9" t="s">
        <v>16</v>
      </c>
      <c r="O10" s="9" t="s">
        <v>17</v>
      </c>
      <c r="P10" s="9" t="s">
        <v>19</v>
      </c>
      <c r="Q10" s="9" t="s">
        <v>18</v>
      </c>
      <c r="R10" s="9" t="s">
        <v>66</v>
      </c>
    </row>
    <row r="11" spans="1:18" ht="21.75">
      <c r="A11" s="452">
        <v>1</v>
      </c>
      <c r="B11" s="147" t="s">
        <v>1004</v>
      </c>
      <c r="C11" s="147" t="s">
        <v>1007</v>
      </c>
      <c r="D11" s="459">
        <v>18000</v>
      </c>
      <c r="E11" s="147" t="s">
        <v>45</v>
      </c>
      <c r="F11" s="439" t="s">
        <v>30</v>
      </c>
      <c r="G11" s="510"/>
      <c r="H11" s="510"/>
      <c r="I11" s="510"/>
      <c r="J11" s="510"/>
      <c r="K11" s="510"/>
      <c r="L11" s="510"/>
      <c r="M11" s="510"/>
      <c r="N11" s="510"/>
      <c r="O11" s="510"/>
      <c r="P11" s="510"/>
      <c r="Q11" s="510"/>
      <c r="R11" s="510"/>
    </row>
    <row r="12" spans="1:18" ht="21.75">
      <c r="A12" s="503"/>
      <c r="B12" s="278" t="s">
        <v>1028</v>
      </c>
      <c r="C12" s="86" t="s">
        <v>1008</v>
      </c>
      <c r="D12" s="479"/>
      <c r="E12" s="86" t="s">
        <v>990</v>
      </c>
      <c r="F12" s="456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R12" s="449"/>
    </row>
    <row r="13" spans="1:18" ht="21.75">
      <c r="A13" s="456"/>
      <c r="B13" s="86" t="s">
        <v>548</v>
      </c>
      <c r="C13" s="86" t="s">
        <v>986</v>
      </c>
      <c r="D13" s="455"/>
      <c r="E13" s="86" t="s">
        <v>253</v>
      </c>
      <c r="F13" s="456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</row>
    <row r="14" spans="1:18" ht="21.75">
      <c r="A14" s="456"/>
      <c r="B14" s="407" t="s">
        <v>1005</v>
      </c>
      <c r="C14" s="86"/>
      <c r="D14" s="504"/>
      <c r="E14" s="319"/>
      <c r="F14" s="505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</row>
    <row r="15" spans="1:18" ht="21.75">
      <c r="A15" s="453"/>
      <c r="B15" s="409" t="s">
        <v>1006</v>
      </c>
      <c r="C15" s="463"/>
      <c r="D15" s="539"/>
      <c r="E15" s="319"/>
      <c r="F15" s="456"/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49"/>
      <c r="R15" s="449"/>
    </row>
    <row r="16" spans="1:18" ht="21.75">
      <c r="A16" s="453"/>
      <c r="B16" s="409"/>
      <c r="C16" s="463"/>
      <c r="D16" s="539"/>
      <c r="E16" s="319"/>
      <c r="F16" s="456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449"/>
      <c r="R16" s="449"/>
    </row>
    <row r="17" spans="1:18" ht="24" thickBot="1">
      <c r="A17" s="527" t="s">
        <v>55</v>
      </c>
      <c r="B17" s="532" t="s">
        <v>922</v>
      </c>
      <c r="C17" s="528"/>
      <c r="D17" s="533">
        <f>SUM(D11)</f>
        <v>18000</v>
      </c>
      <c r="E17" s="529"/>
      <c r="F17" s="530"/>
      <c r="G17" s="531"/>
      <c r="H17" s="531"/>
      <c r="I17" s="531"/>
      <c r="J17" s="531"/>
      <c r="K17" s="531"/>
      <c r="L17" s="531"/>
      <c r="M17" s="531"/>
      <c r="N17" s="531"/>
      <c r="O17" s="531"/>
      <c r="P17" s="531"/>
      <c r="Q17" s="531"/>
      <c r="R17" s="531"/>
    </row>
    <row r="18" ht="21" customHeight="1" thickTop="1"/>
    <row r="19" ht="21" customHeight="1"/>
    <row r="20" ht="21" customHeight="1"/>
    <row r="21" ht="21" customHeight="1"/>
    <row r="22" ht="21" customHeight="1"/>
    <row r="23" ht="21" customHeight="1"/>
    <row r="24" spans="17:18" ht="21" customHeight="1">
      <c r="Q24" s="591">
        <v>31</v>
      </c>
      <c r="R24" s="591"/>
    </row>
    <row r="25" ht="21" customHeight="1"/>
    <row r="26" ht="21" customHeight="1"/>
    <row r="27" ht="21" customHeight="1"/>
    <row r="28" ht="21" customHeight="1"/>
    <row r="29" ht="21" customHeight="1"/>
  </sheetData>
  <sheetProtection/>
  <mergeCells count="9">
    <mergeCell ref="Q24:R24"/>
    <mergeCell ref="N1:R1"/>
    <mergeCell ref="A2:R2"/>
    <mergeCell ref="A3:R3"/>
    <mergeCell ref="A4:R4"/>
    <mergeCell ref="A9:A10"/>
    <mergeCell ref="B9:B10"/>
    <mergeCell ref="G9:I9"/>
    <mergeCell ref="J9:R9"/>
  </mergeCells>
  <printOptions/>
  <pageMargins left="0.16" right="0.17" top="0.39" bottom="0.42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763"/>
  <sheetViews>
    <sheetView view="pageBreakPreview" zoomScale="85" zoomScaleNormal="60" zoomScaleSheetLayoutView="85" zoomScalePageLayoutView="0" workbookViewId="0" topLeftCell="A431">
      <selection activeCell="U62" sqref="U62"/>
    </sheetView>
  </sheetViews>
  <sheetFormatPr defaultColWidth="9.140625" defaultRowHeight="12.75"/>
  <cols>
    <col min="1" max="1" width="5.00390625" style="1" customWidth="1"/>
    <col min="2" max="2" width="32.140625" style="1" customWidth="1"/>
    <col min="3" max="3" width="27.7109375" style="1" customWidth="1"/>
    <col min="4" max="4" width="11.28125" style="1" customWidth="1"/>
    <col min="5" max="5" width="15.00390625" style="116" customWidth="1"/>
    <col min="6" max="6" width="10.140625" style="1" customWidth="1"/>
    <col min="7" max="18" width="3.8515625" style="1" customWidth="1"/>
    <col min="19" max="16384" width="9.140625" style="1" customWidth="1"/>
  </cols>
  <sheetData>
    <row r="1" spans="1:18" ht="26.25">
      <c r="A1" s="573" t="s">
        <v>0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</row>
    <row r="2" spans="1:18" ht="26.25">
      <c r="A2" s="573" t="s">
        <v>544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</row>
    <row r="3" spans="1:18" ht="26.25">
      <c r="A3" s="573" t="s">
        <v>1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</row>
    <row r="4" ht="12" customHeight="1"/>
    <row r="5" spans="1:2" ht="23.25">
      <c r="A5" s="2" t="s">
        <v>2</v>
      </c>
      <c r="B5" s="2"/>
    </row>
    <row r="6" ht="23.25">
      <c r="A6" s="1" t="s">
        <v>26</v>
      </c>
    </row>
    <row r="7" ht="12" customHeight="1"/>
    <row r="8" spans="1:18" ht="23.25">
      <c r="A8" s="3" t="s">
        <v>21</v>
      </c>
      <c r="B8" s="575" t="s">
        <v>3</v>
      </c>
      <c r="C8" s="7" t="s">
        <v>4</v>
      </c>
      <c r="D8" s="575" t="s">
        <v>6</v>
      </c>
      <c r="E8" s="3" t="s">
        <v>23</v>
      </c>
      <c r="F8" s="7" t="s">
        <v>15</v>
      </c>
      <c r="G8" s="570" t="s">
        <v>374</v>
      </c>
      <c r="H8" s="571"/>
      <c r="I8" s="572"/>
      <c r="J8" s="570" t="s">
        <v>545</v>
      </c>
      <c r="K8" s="571"/>
      <c r="L8" s="571"/>
      <c r="M8" s="571"/>
      <c r="N8" s="571"/>
      <c r="O8" s="571"/>
      <c r="P8" s="571"/>
      <c r="Q8" s="571"/>
      <c r="R8" s="572"/>
    </row>
    <row r="9" spans="1:18" ht="24">
      <c r="A9" s="4" t="s">
        <v>22</v>
      </c>
      <c r="B9" s="579"/>
      <c r="C9" s="8" t="s">
        <v>5</v>
      </c>
      <c r="D9" s="579"/>
      <c r="E9" s="4" t="s">
        <v>7</v>
      </c>
      <c r="F9" s="8" t="s">
        <v>7</v>
      </c>
      <c r="G9" s="9" t="s">
        <v>8</v>
      </c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16</v>
      </c>
      <c r="O9" s="9" t="s">
        <v>17</v>
      </c>
      <c r="P9" s="9" t="s">
        <v>19</v>
      </c>
      <c r="Q9" s="9" t="s">
        <v>18</v>
      </c>
      <c r="R9" s="9" t="s">
        <v>66</v>
      </c>
    </row>
    <row r="10" spans="1:18" s="114" customFormat="1" ht="23.25" customHeight="1">
      <c r="A10" s="188">
        <v>1</v>
      </c>
      <c r="B10" s="146" t="s">
        <v>110</v>
      </c>
      <c r="C10" s="147" t="s">
        <v>654</v>
      </c>
      <c r="D10" s="36">
        <v>30000</v>
      </c>
      <c r="E10" s="434" t="s">
        <v>650</v>
      </c>
      <c r="F10" s="10" t="s">
        <v>64</v>
      </c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</row>
    <row r="11" spans="1:18" s="114" customFormat="1" ht="23.25" customHeight="1">
      <c r="A11" s="10"/>
      <c r="B11" s="85" t="s">
        <v>648</v>
      </c>
      <c r="C11" s="1" t="s">
        <v>655</v>
      </c>
      <c r="D11" s="148"/>
      <c r="E11" s="11" t="s">
        <v>649</v>
      </c>
      <c r="F11" s="10" t="s">
        <v>27</v>
      </c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</row>
    <row r="12" spans="1:18" s="114" customFormat="1" ht="22.5" customHeight="1">
      <c r="A12" s="10"/>
      <c r="B12" s="237" t="s">
        <v>647</v>
      </c>
      <c r="C12" s="11" t="s">
        <v>651</v>
      </c>
      <c r="D12" s="148"/>
      <c r="E12" s="11"/>
      <c r="F12" s="10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</row>
    <row r="13" spans="1:18" s="114" customFormat="1" ht="22.5" customHeight="1">
      <c r="A13" s="10"/>
      <c r="B13" s="34"/>
      <c r="C13" s="86" t="s">
        <v>649</v>
      </c>
      <c r="D13" s="148"/>
      <c r="E13" s="11"/>
      <c r="F13" s="10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</row>
    <row r="14" spans="1:18" s="114" customFormat="1" ht="8.25" customHeight="1">
      <c r="A14" s="10"/>
      <c r="B14" s="34"/>
      <c r="C14" s="86"/>
      <c r="D14" s="148"/>
      <c r="E14" s="11"/>
      <c r="F14" s="10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</row>
    <row r="15" spans="1:18" s="114" customFormat="1" ht="22.5" customHeight="1">
      <c r="A15" s="188">
        <v>2</v>
      </c>
      <c r="B15" s="34" t="s">
        <v>652</v>
      </c>
      <c r="C15" s="86" t="s">
        <v>657</v>
      </c>
      <c r="D15" s="64">
        <v>30000</v>
      </c>
      <c r="E15" s="11" t="s">
        <v>31</v>
      </c>
      <c r="F15" s="10" t="s">
        <v>30</v>
      </c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</row>
    <row r="16" spans="1:18" s="114" customFormat="1" ht="22.5" customHeight="1">
      <c r="A16" s="188"/>
      <c r="B16" s="34" t="s">
        <v>653</v>
      </c>
      <c r="C16" s="86" t="s">
        <v>656</v>
      </c>
      <c r="D16" s="64"/>
      <c r="E16" s="11"/>
      <c r="F16" s="10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</row>
    <row r="17" spans="1:18" s="114" customFormat="1" ht="23.25">
      <c r="A17" s="10"/>
      <c r="B17" s="11" t="s">
        <v>658</v>
      </c>
      <c r="D17" s="64"/>
      <c r="E17" s="11"/>
      <c r="F17" s="10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</row>
    <row r="18" spans="1:18" s="114" customFormat="1" ht="22.5" customHeight="1">
      <c r="A18" s="10"/>
      <c r="B18" s="237" t="s">
        <v>659</v>
      </c>
      <c r="C18" s="86"/>
      <c r="D18" s="76"/>
      <c r="E18" s="11"/>
      <c r="F18" s="10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</row>
    <row r="19" spans="1:18" s="114" customFormat="1" ht="8.25" customHeight="1">
      <c r="A19" s="10"/>
      <c r="B19" s="34"/>
      <c r="C19" s="86"/>
      <c r="D19" s="76"/>
      <c r="E19" s="11"/>
      <c r="F19" s="10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</row>
    <row r="20" spans="1:18" ht="23.25">
      <c r="A20" s="188">
        <v>3</v>
      </c>
      <c r="B20" s="173" t="s">
        <v>179</v>
      </c>
      <c r="C20" s="86" t="s">
        <v>111</v>
      </c>
      <c r="D20" s="64">
        <v>10000</v>
      </c>
      <c r="E20" s="11" t="s">
        <v>31</v>
      </c>
      <c r="F20" s="10" t="s">
        <v>64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23.25">
      <c r="A21" s="10"/>
      <c r="B21" s="11" t="s">
        <v>660</v>
      </c>
      <c r="C21" s="143" t="s">
        <v>112</v>
      </c>
      <c r="D21" s="64"/>
      <c r="E21" s="11"/>
      <c r="F21" s="10" t="s">
        <v>27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23.25">
      <c r="A22" s="10"/>
      <c r="B22" s="11" t="s">
        <v>665</v>
      </c>
      <c r="C22" s="143" t="s">
        <v>661</v>
      </c>
      <c r="D22" s="64"/>
      <c r="E22" s="11"/>
      <c r="F22" s="10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23.25">
      <c r="A23" s="10"/>
      <c r="B23" s="5" t="s">
        <v>318</v>
      </c>
      <c r="C23" s="86" t="s">
        <v>662</v>
      </c>
      <c r="D23" s="64"/>
      <c r="E23" s="11"/>
      <c r="F23" s="34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22.5" customHeight="1">
      <c r="A24" s="8"/>
      <c r="B24" s="6"/>
      <c r="C24" s="87"/>
      <c r="D24" s="168"/>
      <c r="E24" s="12"/>
      <c r="F24" s="9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6" s="34" customFormat="1" ht="12" customHeight="1">
      <c r="A25" s="33"/>
      <c r="C25" s="35"/>
      <c r="D25" s="76"/>
      <c r="E25" s="56"/>
      <c r="F25" s="33"/>
    </row>
    <row r="26" spans="1:18" s="34" customFormat="1" ht="22.5" customHeight="1">
      <c r="A26" s="33"/>
      <c r="C26" s="35"/>
      <c r="D26" s="399">
        <f>SUM(D10+D15+D20)</f>
        <v>70000</v>
      </c>
      <c r="E26" s="56"/>
      <c r="F26" s="33"/>
      <c r="Q26" s="569">
        <v>12</v>
      </c>
      <c r="R26" s="569"/>
    </row>
    <row r="27" spans="1:18" ht="22.5" customHeight="1">
      <c r="A27" s="157" t="s">
        <v>21</v>
      </c>
      <c r="B27" s="575" t="s">
        <v>3</v>
      </c>
      <c r="C27" s="140" t="s">
        <v>4</v>
      </c>
      <c r="D27" s="575" t="s">
        <v>6</v>
      </c>
      <c r="E27" s="3" t="s">
        <v>23</v>
      </c>
      <c r="F27" s="7" t="s">
        <v>15</v>
      </c>
      <c r="G27" s="570" t="s">
        <v>374</v>
      </c>
      <c r="H27" s="571"/>
      <c r="I27" s="572"/>
      <c r="J27" s="570" t="s">
        <v>545</v>
      </c>
      <c r="K27" s="571"/>
      <c r="L27" s="571"/>
      <c r="M27" s="571"/>
      <c r="N27" s="571"/>
      <c r="O27" s="571"/>
      <c r="P27" s="571"/>
      <c r="Q27" s="571"/>
      <c r="R27" s="572"/>
    </row>
    <row r="28" spans="1:18" ht="22.5" customHeight="1">
      <c r="A28" s="158" t="s">
        <v>22</v>
      </c>
      <c r="B28" s="579"/>
      <c r="C28" s="141" t="s">
        <v>5</v>
      </c>
      <c r="D28" s="579"/>
      <c r="E28" s="4" t="s">
        <v>7</v>
      </c>
      <c r="F28" s="8" t="s">
        <v>7</v>
      </c>
      <c r="G28" s="9" t="s">
        <v>8</v>
      </c>
      <c r="H28" s="9" t="s">
        <v>9</v>
      </c>
      <c r="I28" s="9" t="s">
        <v>10</v>
      </c>
      <c r="J28" s="9" t="s">
        <v>11</v>
      </c>
      <c r="K28" s="9" t="s">
        <v>12</v>
      </c>
      <c r="L28" s="9" t="s">
        <v>13</v>
      </c>
      <c r="M28" s="9" t="s">
        <v>14</v>
      </c>
      <c r="N28" s="9" t="s">
        <v>16</v>
      </c>
      <c r="O28" s="9" t="s">
        <v>17</v>
      </c>
      <c r="P28" s="9" t="s">
        <v>19</v>
      </c>
      <c r="Q28" s="9" t="s">
        <v>18</v>
      </c>
      <c r="R28" s="9" t="s">
        <v>66</v>
      </c>
    </row>
    <row r="29" spans="1:18" ht="22.5" customHeight="1">
      <c r="A29" s="239">
        <v>4</v>
      </c>
      <c r="B29" s="5" t="s">
        <v>113</v>
      </c>
      <c r="C29" s="169" t="s">
        <v>666</v>
      </c>
      <c r="D29" s="64">
        <v>3000</v>
      </c>
      <c r="E29" s="11" t="s">
        <v>31</v>
      </c>
      <c r="F29" s="10" t="s">
        <v>64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22.5" customHeight="1">
      <c r="A30" s="160"/>
      <c r="B30" s="5" t="s">
        <v>114</v>
      </c>
      <c r="C30" s="169" t="s">
        <v>115</v>
      </c>
      <c r="D30" s="144"/>
      <c r="E30" s="11"/>
      <c r="F30" s="10" t="s">
        <v>27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22.5" customHeight="1">
      <c r="A31" s="160"/>
      <c r="B31" s="11" t="s">
        <v>663</v>
      </c>
      <c r="C31" s="169" t="s">
        <v>667</v>
      </c>
      <c r="D31" s="144"/>
      <c r="E31" s="11"/>
      <c r="F31" s="33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2.5" customHeight="1">
      <c r="A32" s="160"/>
      <c r="B32" s="11" t="s">
        <v>664</v>
      </c>
      <c r="C32" s="169"/>
      <c r="D32" s="144"/>
      <c r="E32" s="11"/>
      <c r="F32" s="33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22.5" customHeight="1">
      <c r="A33" s="160"/>
      <c r="B33" s="5" t="s">
        <v>319</v>
      </c>
      <c r="C33" s="169"/>
      <c r="D33" s="144"/>
      <c r="E33" s="11"/>
      <c r="F33" s="33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22.5" customHeight="1">
      <c r="A34" s="160"/>
      <c r="B34" s="5"/>
      <c r="C34" s="169"/>
      <c r="D34" s="144"/>
      <c r="E34" s="11"/>
      <c r="F34" s="33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23.25" customHeight="1">
      <c r="A35" s="188">
        <v>5</v>
      </c>
      <c r="B35" s="34" t="s">
        <v>652</v>
      </c>
      <c r="C35" s="86" t="s">
        <v>669</v>
      </c>
      <c r="D35" s="64">
        <v>10000</v>
      </c>
      <c r="E35" s="11" t="s">
        <v>31</v>
      </c>
      <c r="F35" s="10" t="s">
        <v>30</v>
      </c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</row>
    <row r="36" spans="1:18" ht="23.25" customHeight="1">
      <c r="A36" s="10"/>
      <c r="B36" s="34" t="s">
        <v>653</v>
      </c>
      <c r="C36" s="86" t="s">
        <v>670</v>
      </c>
      <c r="D36" s="64"/>
      <c r="E36" s="11"/>
      <c r="F36" s="10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</row>
    <row r="37" spans="1:18" ht="23.25" customHeight="1">
      <c r="A37" s="160"/>
      <c r="B37" s="11" t="s">
        <v>668</v>
      </c>
      <c r="C37" s="1" t="s">
        <v>671</v>
      </c>
      <c r="D37" s="64"/>
      <c r="E37" s="11"/>
      <c r="F37" s="10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</row>
    <row r="38" spans="1:18" ht="23.25" customHeight="1">
      <c r="A38" s="160"/>
      <c r="B38" s="237" t="s">
        <v>659</v>
      </c>
      <c r="C38" s="86" t="s">
        <v>347</v>
      </c>
      <c r="D38" s="178">
        <v>30000</v>
      </c>
      <c r="E38" s="11" t="s">
        <v>167</v>
      </c>
      <c r="F38" s="10" t="s">
        <v>30</v>
      </c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</row>
    <row r="39" spans="2:18" ht="22.5" customHeight="1">
      <c r="B39" s="5"/>
      <c r="C39" s="169"/>
      <c r="D39" s="36"/>
      <c r="E39" s="11"/>
      <c r="F39" s="10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22.5" customHeight="1">
      <c r="A40" s="239">
        <v>6</v>
      </c>
      <c r="B40" s="126"/>
      <c r="C40" s="86"/>
      <c r="D40" s="178"/>
      <c r="E40" s="11"/>
      <c r="F40" s="10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22.5" customHeight="1">
      <c r="A41" s="160"/>
      <c r="B41" s="126"/>
      <c r="C41" s="86"/>
      <c r="E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2:18" ht="22.5" customHeight="1">
      <c r="B42" s="11"/>
      <c r="C42" s="86"/>
      <c r="D42" s="242"/>
      <c r="E42" s="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</row>
    <row r="43" spans="1:18" ht="22.5" customHeight="1">
      <c r="A43" s="55"/>
      <c r="B43" s="11"/>
      <c r="C43" s="321"/>
      <c r="D43" s="322"/>
      <c r="E43" s="257"/>
      <c r="F43" s="320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</row>
    <row r="44" spans="1:18" ht="22.5" customHeight="1">
      <c r="A44" s="5"/>
      <c r="B44" s="5"/>
      <c r="C44" s="5"/>
      <c r="D44" s="5"/>
      <c r="E44" s="269"/>
      <c r="F44" s="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</row>
    <row r="45" spans="1:18" ht="22.5" customHeight="1">
      <c r="A45" s="241">
        <v>7</v>
      </c>
      <c r="B45" s="5"/>
      <c r="C45" s="5"/>
      <c r="D45" s="5"/>
      <c r="E45" s="269"/>
      <c r="F45" s="5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</row>
    <row r="46" spans="1:18" ht="22.5" customHeight="1">
      <c r="A46" s="10"/>
      <c r="B46" s="5"/>
      <c r="C46" s="17"/>
      <c r="D46" s="64"/>
      <c r="E46" s="51"/>
      <c r="F46" s="10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22.5" customHeight="1">
      <c r="A47" s="72"/>
      <c r="B47" s="73"/>
      <c r="C47" s="324"/>
      <c r="D47" s="348">
        <f>SUM(D10:D40)</f>
        <v>183000</v>
      </c>
      <c r="E47" s="78"/>
      <c r="F47" s="72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</row>
    <row r="48" spans="1:18" ht="22.5" customHeight="1">
      <c r="A48" s="33"/>
      <c r="B48" s="34"/>
      <c r="C48" s="195"/>
      <c r="D48" s="76"/>
      <c r="E48" s="56"/>
      <c r="F48" s="33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</row>
    <row r="49" spans="1:18" ht="22.5" customHeight="1">
      <c r="A49" s="33"/>
      <c r="B49" s="34"/>
      <c r="C49" s="195"/>
      <c r="D49" s="76"/>
      <c r="E49" s="56"/>
      <c r="F49" s="33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</row>
    <row r="50" spans="1:18" ht="22.5" customHeight="1">
      <c r="A50" s="33"/>
      <c r="B50" s="34"/>
      <c r="C50" s="195"/>
      <c r="D50" s="76"/>
      <c r="E50" s="56"/>
      <c r="F50" s="33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</row>
    <row r="51" spans="1:18" ht="22.5" customHeight="1">
      <c r="A51" s="33"/>
      <c r="B51" s="34"/>
      <c r="C51" s="195"/>
      <c r="D51" s="399">
        <f>SUM(D29+D35+D39+D40)</f>
        <v>13000</v>
      </c>
      <c r="E51" s="56"/>
      <c r="F51" s="33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569">
        <v>13</v>
      </c>
      <c r="R51" s="569"/>
    </row>
    <row r="52" ht="23.25">
      <c r="A52" s="1" t="s">
        <v>29</v>
      </c>
    </row>
    <row r="53" ht="12" customHeight="1"/>
    <row r="54" spans="1:18" ht="23.25">
      <c r="A54" s="3" t="s">
        <v>21</v>
      </c>
      <c r="B54" s="580" t="s">
        <v>3</v>
      </c>
      <c r="C54" s="7" t="s">
        <v>4</v>
      </c>
      <c r="D54" s="580" t="s">
        <v>6</v>
      </c>
      <c r="E54" s="3" t="s">
        <v>23</v>
      </c>
      <c r="F54" s="140" t="s">
        <v>15</v>
      </c>
      <c r="G54" s="570" t="s">
        <v>374</v>
      </c>
      <c r="H54" s="571"/>
      <c r="I54" s="572"/>
      <c r="J54" s="570" t="s">
        <v>545</v>
      </c>
      <c r="K54" s="571"/>
      <c r="L54" s="571"/>
      <c r="M54" s="571"/>
      <c r="N54" s="571"/>
      <c r="O54" s="571"/>
      <c r="P54" s="571"/>
      <c r="Q54" s="571"/>
      <c r="R54" s="572"/>
    </row>
    <row r="55" spans="1:18" ht="24">
      <c r="A55" s="4" t="s">
        <v>22</v>
      </c>
      <c r="B55" s="581"/>
      <c r="C55" s="8" t="s">
        <v>5</v>
      </c>
      <c r="D55" s="581"/>
      <c r="E55" s="4" t="s">
        <v>7</v>
      </c>
      <c r="F55" s="141" t="s">
        <v>7</v>
      </c>
      <c r="G55" s="9" t="s">
        <v>8</v>
      </c>
      <c r="H55" s="9" t="s">
        <v>9</v>
      </c>
      <c r="I55" s="9" t="s">
        <v>10</v>
      </c>
      <c r="J55" s="9" t="s">
        <v>11</v>
      </c>
      <c r="K55" s="9" t="s">
        <v>12</v>
      </c>
      <c r="L55" s="9" t="s">
        <v>13</v>
      </c>
      <c r="M55" s="9" t="s">
        <v>14</v>
      </c>
      <c r="N55" s="9" t="s">
        <v>16</v>
      </c>
      <c r="O55" s="9" t="s">
        <v>17</v>
      </c>
      <c r="P55" s="9" t="s">
        <v>19</v>
      </c>
      <c r="Q55" s="9" t="s">
        <v>18</v>
      </c>
      <c r="R55" s="9" t="s">
        <v>66</v>
      </c>
    </row>
    <row r="56" spans="1:18" ht="23.25">
      <c r="A56" s="188">
        <v>1</v>
      </c>
      <c r="B56" s="34" t="s">
        <v>254</v>
      </c>
      <c r="C56" s="86" t="s">
        <v>255</v>
      </c>
      <c r="D56" s="150">
        <v>150000</v>
      </c>
      <c r="E56" s="11" t="s">
        <v>31</v>
      </c>
      <c r="F56" s="58" t="s">
        <v>24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23.25">
      <c r="A57" s="10"/>
      <c r="B57" s="11" t="s">
        <v>376</v>
      </c>
      <c r="C57" s="217" t="s">
        <v>308</v>
      </c>
      <c r="D57" s="220"/>
      <c r="E57" s="218"/>
      <c r="F57" s="58" t="s">
        <v>41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23.25">
      <c r="A58" s="10"/>
      <c r="B58" s="11" t="s">
        <v>377</v>
      </c>
      <c r="C58" s="217" t="s">
        <v>309</v>
      </c>
      <c r="D58" s="219"/>
      <c r="E58" s="16"/>
      <c r="F58" s="58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23.25">
      <c r="A59" s="10"/>
      <c r="B59" s="35"/>
      <c r="C59" s="86" t="s">
        <v>160</v>
      </c>
      <c r="D59" s="219"/>
      <c r="E59" s="16"/>
      <c r="F59" s="58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3.25">
      <c r="A60" s="10"/>
      <c r="B60" s="34"/>
      <c r="C60" s="217"/>
      <c r="D60" s="219"/>
      <c r="E60" s="16"/>
      <c r="F60" s="58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23.25">
      <c r="A61" s="188">
        <v>2</v>
      </c>
      <c r="B61" s="34" t="s">
        <v>181</v>
      </c>
      <c r="C61" s="86" t="s">
        <v>160</v>
      </c>
      <c r="D61" s="221">
        <v>100000</v>
      </c>
      <c r="E61" s="11" t="s">
        <v>31</v>
      </c>
      <c r="F61" s="58" t="s">
        <v>24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23.25">
      <c r="A62" s="10"/>
      <c r="B62" s="35" t="s">
        <v>182</v>
      </c>
      <c r="C62" s="86"/>
      <c r="D62" s="115"/>
      <c r="E62" s="11"/>
      <c r="F62" s="58" t="s">
        <v>41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ht="23.25">
      <c r="A63" s="10"/>
      <c r="B63" s="11" t="s">
        <v>378</v>
      </c>
      <c r="C63" s="86"/>
      <c r="D63" s="115"/>
      <c r="E63" s="11"/>
      <c r="F63" s="58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23.25">
      <c r="A64" s="10"/>
      <c r="B64" s="35"/>
      <c r="C64" s="86"/>
      <c r="D64" s="115"/>
      <c r="E64" s="11"/>
      <c r="F64" s="58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23.25">
      <c r="A65" s="188">
        <v>3</v>
      </c>
      <c r="B65" s="34" t="s">
        <v>310</v>
      </c>
      <c r="C65" s="11" t="s">
        <v>183</v>
      </c>
      <c r="D65" s="76">
        <v>20000</v>
      </c>
      <c r="E65" s="16" t="s">
        <v>162</v>
      </c>
      <c r="F65" s="58" t="s">
        <v>24</v>
      </c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</row>
    <row r="66" spans="1:18" ht="23.25">
      <c r="A66" s="10"/>
      <c r="B66" s="11" t="s">
        <v>379</v>
      </c>
      <c r="C66" s="11" t="s">
        <v>184</v>
      </c>
      <c r="D66" s="156"/>
      <c r="E66" s="16" t="s">
        <v>161</v>
      </c>
      <c r="F66" s="58" t="s">
        <v>41</v>
      </c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</row>
    <row r="67" spans="1:18" ht="23.25">
      <c r="A67" s="10"/>
      <c r="B67" s="11" t="s">
        <v>380</v>
      </c>
      <c r="C67" s="85"/>
      <c r="D67" s="156"/>
      <c r="E67" s="5"/>
      <c r="F67" s="58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</row>
    <row r="68" spans="1:18" ht="23.25">
      <c r="A68" s="10"/>
      <c r="B68" s="35"/>
      <c r="C68" s="85"/>
      <c r="D68" s="156"/>
      <c r="E68" s="5"/>
      <c r="F68" s="58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</row>
    <row r="69" spans="1:18" ht="23.25" customHeight="1">
      <c r="A69" s="188">
        <v>4</v>
      </c>
      <c r="B69" s="34" t="s">
        <v>185</v>
      </c>
      <c r="C69" s="86" t="s">
        <v>256</v>
      </c>
      <c r="D69" s="150">
        <v>28000</v>
      </c>
      <c r="E69" s="16" t="s">
        <v>258</v>
      </c>
      <c r="F69" s="58" t="s">
        <v>24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ht="23.25">
      <c r="A70" s="10"/>
      <c r="B70" s="11" t="s">
        <v>381</v>
      </c>
      <c r="C70" s="11" t="s">
        <v>257</v>
      </c>
      <c r="D70" s="115"/>
      <c r="E70" s="16"/>
      <c r="F70" s="58" t="s">
        <v>41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23.25">
      <c r="A71" s="10"/>
      <c r="B71" s="11"/>
      <c r="C71" s="11"/>
      <c r="D71" s="115"/>
      <c r="E71" s="16"/>
      <c r="F71" s="58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ht="23.25">
      <c r="A72" s="72"/>
      <c r="B72" s="73"/>
      <c r="C72" s="74"/>
      <c r="D72" s="281"/>
      <c r="E72" s="279"/>
      <c r="F72" s="72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</row>
    <row r="73" spans="1:18" ht="23.25">
      <c r="A73" s="154"/>
      <c r="B73" s="34"/>
      <c r="C73" s="35"/>
      <c r="D73" s="34"/>
      <c r="E73" s="35"/>
      <c r="F73" s="33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</row>
    <row r="74" spans="1:18" ht="23.25">
      <c r="A74" s="33"/>
      <c r="B74" s="35"/>
      <c r="C74" s="35"/>
      <c r="D74" s="150"/>
      <c r="E74" s="35"/>
      <c r="F74" s="33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</row>
    <row r="75" spans="1:18" ht="22.5" customHeight="1">
      <c r="A75" s="33"/>
      <c r="B75" s="34"/>
      <c r="C75" s="35"/>
      <c r="D75" s="400">
        <f>SUM(D56+D61+D65+D69)</f>
        <v>298000</v>
      </c>
      <c r="E75" s="34"/>
      <c r="F75" s="33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569">
        <v>14</v>
      </c>
      <c r="R75" s="569"/>
    </row>
    <row r="76" spans="1:18" ht="23.25">
      <c r="A76" s="3" t="s">
        <v>21</v>
      </c>
      <c r="B76" s="580" t="s">
        <v>3</v>
      </c>
      <c r="C76" s="7" t="s">
        <v>4</v>
      </c>
      <c r="D76" s="580" t="s">
        <v>6</v>
      </c>
      <c r="E76" s="3" t="s">
        <v>23</v>
      </c>
      <c r="F76" s="140" t="s">
        <v>15</v>
      </c>
      <c r="G76" s="570" t="s">
        <v>374</v>
      </c>
      <c r="H76" s="571"/>
      <c r="I76" s="572"/>
      <c r="J76" s="570" t="s">
        <v>545</v>
      </c>
      <c r="K76" s="571"/>
      <c r="L76" s="571"/>
      <c r="M76" s="571"/>
      <c r="N76" s="571"/>
      <c r="O76" s="571"/>
      <c r="P76" s="571"/>
      <c r="Q76" s="571"/>
      <c r="R76" s="572"/>
    </row>
    <row r="77" spans="1:18" ht="24">
      <c r="A77" s="4" t="s">
        <v>22</v>
      </c>
      <c r="B77" s="581"/>
      <c r="C77" s="8" t="s">
        <v>5</v>
      </c>
      <c r="D77" s="581"/>
      <c r="E77" s="4" t="s">
        <v>7</v>
      </c>
      <c r="F77" s="141" t="s">
        <v>7</v>
      </c>
      <c r="G77" s="9" t="s">
        <v>8</v>
      </c>
      <c r="H77" s="9" t="s">
        <v>9</v>
      </c>
      <c r="I77" s="9" t="s">
        <v>10</v>
      </c>
      <c r="J77" s="9" t="s">
        <v>11</v>
      </c>
      <c r="K77" s="9" t="s">
        <v>12</v>
      </c>
      <c r="L77" s="9" t="s">
        <v>13</v>
      </c>
      <c r="M77" s="9" t="s">
        <v>14</v>
      </c>
      <c r="N77" s="9" t="s">
        <v>16</v>
      </c>
      <c r="O77" s="9" t="s">
        <v>17</v>
      </c>
      <c r="P77" s="9" t="s">
        <v>19</v>
      </c>
      <c r="Q77" s="9" t="s">
        <v>18</v>
      </c>
      <c r="R77" s="9" t="s">
        <v>66</v>
      </c>
    </row>
    <row r="78" spans="1:18" ht="23.25">
      <c r="A78" s="243">
        <v>5</v>
      </c>
      <c r="B78" s="224" t="s">
        <v>259</v>
      </c>
      <c r="C78" s="171" t="s">
        <v>186</v>
      </c>
      <c r="D78" s="150">
        <v>50000</v>
      </c>
      <c r="E78" s="11" t="s">
        <v>31</v>
      </c>
      <c r="F78" s="58" t="s">
        <v>30</v>
      </c>
      <c r="G78" s="225"/>
      <c r="H78" s="225"/>
      <c r="I78" s="228"/>
      <c r="J78" s="225"/>
      <c r="K78" s="228"/>
      <c r="L78" s="228"/>
      <c r="M78" s="228"/>
      <c r="N78" s="228"/>
      <c r="O78" s="228"/>
      <c r="P78" s="228"/>
      <c r="Q78" s="228"/>
      <c r="R78" s="228"/>
    </row>
    <row r="79" spans="1:18" ht="23.25">
      <c r="A79" s="223"/>
      <c r="B79" s="180" t="s">
        <v>260</v>
      </c>
      <c r="C79" s="11" t="s">
        <v>261</v>
      </c>
      <c r="D79" s="216"/>
      <c r="E79" s="223"/>
      <c r="F79" s="10"/>
      <c r="G79" s="227"/>
      <c r="H79" s="227"/>
      <c r="I79" s="44"/>
      <c r="J79" s="227"/>
      <c r="K79" s="44"/>
      <c r="L79" s="44"/>
      <c r="M79" s="44"/>
      <c r="N79" s="44"/>
      <c r="O79" s="44"/>
      <c r="P79" s="44"/>
      <c r="Q79" s="44"/>
      <c r="R79" s="44"/>
    </row>
    <row r="80" spans="1:18" ht="23.25">
      <c r="A80" s="223"/>
      <c r="B80" s="11" t="s">
        <v>382</v>
      </c>
      <c r="C80" s="173" t="s">
        <v>262</v>
      </c>
      <c r="D80" s="216"/>
      <c r="E80" s="223"/>
      <c r="F80" s="10"/>
      <c r="G80" s="227"/>
      <c r="H80" s="227"/>
      <c r="I80" s="44"/>
      <c r="J80" s="227"/>
      <c r="K80" s="44"/>
      <c r="L80" s="44"/>
      <c r="M80" s="44"/>
      <c r="N80" s="44"/>
      <c r="O80" s="44"/>
      <c r="P80" s="44"/>
      <c r="Q80" s="44"/>
      <c r="R80" s="44"/>
    </row>
    <row r="81" spans="1:18" ht="23.25">
      <c r="A81" s="223"/>
      <c r="B81" s="237"/>
      <c r="C81" s="173" t="s">
        <v>263</v>
      </c>
      <c r="D81" s="216"/>
      <c r="E81" s="223"/>
      <c r="F81" s="10"/>
      <c r="G81" s="227"/>
      <c r="H81" s="227"/>
      <c r="I81" s="44"/>
      <c r="J81" s="227"/>
      <c r="K81" s="44"/>
      <c r="L81" s="44"/>
      <c r="M81" s="44"/>
      <c r="N81" s="44"/>
      <c r="O81" s="44"/>
      <c r="P81" s="44"/>
      <c r="Q81" s="44"/>
      <c r="R81" s="44"/>
    </row>
    <row r="82" spans="1:18" ht="23.25">
      <c r="A82" s="55"/>
      <c r="C82" s="11" t="s">
        <v>186</v>
      </c>
      <c r="D82" s="216"/>
      <c r="E82" s="223"/>
      <c r="F82" s="10"/>
      <c r="G82" s="227"/>
      <c r="H82" s="227"/>
      <c r="I82" s="44"/>
      <c r="J82" s="227"/>
      <c r="K82" s="44"/>
      <c r="L82" s="44"/>
      <c r="M82" s="44"/>
      <c r="N82" s="44"/>
      <c r="O82" s="44"/>
      <c r="P82" s="44"/>
      <c r="Q82" s="44"/>
      <c r="R82" s="44"/>
    </row>
    <row r="83" spans="1:18" ht="23.25">
      <c r="A83" s="223"/>
      <c r="B83" s="5"/>
      <c r="C83" s="11" t="s">
        <v>264</v>
      </c>
      <c r="D83" s="216"/>
      <c r="E83" s="223"/>
      <c r="F83" s="10"/>
      <c r="G83" s="227"/>
      <c r="H83" s="227"/>
      <c r="I83" s="44"/>
      <c r="J83" s="227"/>
      <c r="K83" s="44"/>
      <c r="L83" s="44"/>
      <c r="M83" s="44"/>
      <c r="N83" s="44"/>
      <c r="O83" s="44"/>
      <c r="P83" s="44"/>
      <c r="Q83" s="44"/>
      <c r="R83" s="44"/>
    </row>
    <row r="84" spans="1:18" ht="23.25">
      <c r="A84" s="223"/>
      <c r="B84" s="55"/>
      <c r="C84" s="173" t="s">
        <v>265</v>
      </c>
      <c r="D84" s="216"/>
      <c r="E84" s="223"/>
      <c r="F84" s="10"/>
      <c r="G84" s="227"/>
      <c r="H84" s="227"/>
      <c r="I84" s="44"/>
      <c r="J84" s="227"/>
      <c r="K84" s="44"/>
      <c r="L84" s="44"/>
      <c r="M84" s="44"/>
      <c r="N84" s="44"/>
      <c r="O84" s="44"/>
      <c r="P84" s="44"/>
      <c r="Q84" s="44"/>
      <c r="R84" s="44"/>
    </row>
    <row r="85" spans="1:18" ht="23.25">
      <c r="A85" s="223"/>
      <c r="B85" s="55"/>
      <c r="C85" s="173"/>
      <c r="D85" s="216"/>
      <c r="E85" s="223"/>
      <c r="F85" s="10"/>
      <c r="G85" s="227"/>
      <c r="H85" s="227"/>
      <c r="I85" s="44"/>
      <c r="J85" s="227"/>
      <c r="K85" s="44"/>
      <c r="L85" s="44"/>
      <c r="M85" s="44"/>
      <c r="N85" s="44"/>
      <c r="O85" s="44"/>
      <c r="P85" s="44"/>
      <c r="Q85" s="44"/>
      <c r="R85" s="44"/>
    </row>
    <row r="86" spans="1:18" ht="22.5" customHeight="1">
      <c r="A86" s="239">
        <v>6</v>
      </c>
      <c r="B86" s="5" t="s">
        <v>187</v>
      </c>
      <c r="C86" s="11" t="s">
        <v>269</v>
      </c>
      <c r="D86" s="150">
        <v>200000</v>
      </c>
      <c r="E86" s="16" t="s">
        <v>162</v>
      </c>
      <c r="F86" s="58" t="s">
        <v>30</v>
      </c>
      <c r="G86" s="101"/>
      <c r="H86" s="101"/>
      <c r="I86" s="5"/>
      <c r="J86" s="101"/>
      <c r="K86" s="5"/>
      <c r="L86" s="5"/>
      <c r="M86" s="5"/>
      <c r="N86" s="5"/>
      <c r="O86" s="5"/>
      <c r="P86" s="5"/>
      <c r="Q86" s="5"/>
      <c r="R86" s="229"/>
    </row>
    <row r="87" spans="1:18" ht="22.5" customHeight="1">
      <c r="A87" s="239"/>
      <c r="B87" s="5" t="s">
        <v>383</v>
      </c>
      <c r="C87" s="11" t="s">
        <v>268</v>
      </c>
      <c r="D87" s="259"/>
      <c r="E87" s="16" t="s">
        <v>161</v>
      </c>
      <c r="F87" s="58"/>
      <c r="G87" s="101"/>
      <c r="H87" s="101"/>
      <c r="I87" s="5"/>
      <c r="J87" s="101"/>
      <c r="K87" s="5"/>
      <c r="L87" s="5"/>
      <c r="M87" s="5"/>
      <c r="N87" s="5"/>
      <c r="O87" s="5"/>
      <c r="P87" s="5"/>
      <c r="Q87" s="5"/>
      <c r="R87" s="229"/>
    </row>
    <row r="88" spans="1:18" ht="22.5" customHeight="1">
      <c r="A88" s="160"/>
      <c r="B88" s="11" t="s">
        <v>384</v>
      </c>
      <c r="C88" s="11" t="s">
        <v>266</v>
      </c>
      <c r="D88" s="150"/>
      <c r="E88" s="5"/>
      <c r="F88" s="10"/>
      <c r="G88" s="101"/>
      <c r="H88" s="101"/>
      <c r="I88" s="5"/>
      <c r="J88" s="101"/>
      <c r="K88" s="5"/>
      <c r="L88" s="5"/>
      <c r="M88" s="5"/>
      <c r="N88" s="5"/>
      <c r="O88" s="5"/>
      <c r="P88" s="5"/>
      <c r="Q88" s="5"/>
      <c r="R88" s="229"/>
    </row>
    <row r="89" spans="1:18" ht="22.5" customHeight="1">
      <c r="A89" s="160"/>
      <c r="B89" s="11" t="s">
        <v>385</v>
      </c>
      <c r="C89" s="11" t="s">
        <v>267</v>
      </c>
      <c r="D89" s="150"/>
      <c r="E89" s="101"/>
      <c r="F89" s="10"/>
      <c r="G89" s="101"/>
      <c r="H89" s="101"/>
      <c r="I89" s="5"/>
      <c r="J89" s="101"/>
      <c r="K89" s="5"/>
      <c r="L89" s="5"/>
      <c r="M89" s="5"/>
      <c r="N89" s="5"/>
      <c r="O89" s="5"/>
      <c r="P89" s="5"/>
      <c r="Q89" s="5"/>
      <c r="R89" s="229"/>
    </row>
    <row r="90" spans="1:18" ht="22.5" customHeight="1">
      <c r="A90" s="10"/>
      <c r="B90" s="5"/>
      <c r="C90" s="11" t="s">
        <v>270</v>
      </c>
      <c r="D90" s="220"/>
      <c r="E90" s="5"/>
      <c r="F90" s="10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229"/>
    </row>
    <row r="91" spans="1:18" ht="22.5" customHeight="1">
      <c r="A91" s="10"/>
      <c r="B91" s="5"/>
      <c r="C91" s="11" t="s">
        <v>271</v>
      </c>
      <c r="D91" s="220"/>
      <c r="E91" s="5"/>
      <c r="F91" s="10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229"/>
    </row>
    <row r="92" spans="1:18" s="34" customFormat="1" ht="22.5" customHeight="1">
      <c r="A92" s="8"/>
      <c r="B92" s="6"/>
      <c r="C92" s="12"/>
      <c r="D92" s="258"/>
      <c r="E92" s="6"/>
      <c r="F92" s="8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230"/>
    </row>
    <row r="93" spans="1:18" ht="22.5" customHeight="1">
      <c r="A93" s="33"/>
      <c r="B93" s="34"/>
      <c r="C93" s="35"/>
      <c r="D93" s="150"/>
      <c r="E93" s="34"/>
      <c r="F93" s="33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211"/>
    </row>
    <row r="94" spans="1:18" ht="22.5" customHeight="1">
      <c r="A94" s="33"/>
      <c r="B94" s="34"/>
      <c r="C94" s="35"/>
      <c r="D94" s="150"/>
      <c r="E94" s="34"/>
      <c r="F94" s="33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211"/>
    </row>
    <row r="95" spans="1:18" ht="22.5" customHeight="1">
      <c r="A95" s="33"/>
      <c r="B95" s="34"/>
      <c r="C95" s="35"/>
      <c r="D95" s="150"/>
      <c r="E95" s="34"/>
      <c r="F95" s="33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211"/>
    </row>
    <row r="96" spans="1:18" ht="22.5" customHeight="1">
      <c r="A96" s="33"/>
      <c r="B96" s="34"/>
      <c r="C96" s="35"/>
      <c r="D96" s="150"/>
      <c r="E96" s="34"/>
      <c r="F96" s="33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211"/>
    </row>
    <row r="97" spans="1:18" ht="22.5" customHeight="1">
      <c r="A97" s="33"/>
      <c r="B97" s="34"/>
      <c r="C97" s="35"/>
      <c r="D97" s="150"/>
      <c r="E97" s="34"/>
      <c r="F97" s="33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211"/>
    </row>
    <row r="98" spans="1:18" ht="22.5" customHeight="1">
      <c r="A98" s="33"/>
      <c r="B98" s="34"/>
      <c r="C98" s="35"/>
      <c r="D98" s="150"/>
      <c r="E98" s="34"/>
      <c r="F98" s="33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211"/>
    </row>
    <row r="99" spans="1:18" ht="22.5" customHeight="1">
      <c r="A99" s="33"/>
      <c r="B99" s="34"/>
      <c r="C99" s="35"/>
      <c r="D99" s="400">
        <f>SUM(D78+D86)</f>
        <v>250000</v>
      </c>
      <c r="E99" s="34"/>
      <c r="F99" s="33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569">
        <v>15</v>
      </c>
      <c r="R99" s="569"/>
    </row>
    <row r="100" ht="23.25">
      <c r="A100" s="1" t="s">
        <v>74</v>
      </c>
    </row>
    <row r="101" ht="23.25" customHeight="1"/>
    <row r="102" spans="1:18" ht="23.25">
      <c r="A102" s="3" t="s">
        <v>21</v>
      </c>
      <c r="B102" s="575" t="s">
        <v>3</v>
      </c>
      <c r="C102" s="7" t="s">
        <v>4</v>
      </c>
      <c r="D102" s="575" t="s">
        <v>6</v>
      </c>
      <c r="E102" s="3" t="s">
        <v>23</v>
      </c>
      <c r="F102" s="7" t="s">
        <v>15</v>
      </c>
      <c r="G102" s="570" t="s">
        <v>374</v>
      </c>
      <c r="H102" s="571"/>
      <c r="I102" s="572"/>
      <c r="J102" s="570" t="s">
        <v>545</v>
      </c>
      <c r="K102" s="571"/>
      <c r="L102" s="571"/>
      <c r="M102" s="571"/>
      <c r="N102" s="571"/>
      <c r="O102" s="571"/>
      <c r="P102" s="571"/>
      <c r="Q102" s="571"/>
      <c r="R102" s="572"/>
    </row>
    <row r="103" spans="1:18" ht="24">
      <c r="A103" s="4" t="s">
        <v>22</v>
      </c>
      <c r="B103" s="579"/>
      <c r="C103" s="8" t="s">
        <v>5</v>
      </c>
      <c r="D103" s="579"/>
      <c r="E103" s="4" t="s">
        <v>7</v>
      </c>
      <c r="F103" s="8" t="s">
        <v>7</v>
      </c>
      <c r="G103" s="9" t="s">
        <v>8</v>
      </c>
      <c r="H103" s="9" t="s">
        <v>9</v>
      </c>
      <c r="I103" s="9" t="s">
        <v>10</v>
      </c>
      <c r="J103" s="9" t="s">
        <v>11</v>
      </c>
      <c r="K103" s="9" t="s">
        <v>12</v>
      </c>
      <c r="L103" s="9" t="s">
        <v>13</v>
      </c>
      <c r="M103" s="9" t="s">
        <v>14</v>
      </c>
      <c r="N103" s="9" t="s">
        <v>16</v>
      </c>
      <c r="O103" s="9" t="s">
        <v>17</v>
      </c>
      <c r="P103" s="9" t="s">
        <v>19</v>
      </c>
      <c r="Q103" s="9" t="s">
        <v>18</v>
      </c>
      <c r="R103" s="9" t="s">
        <v>66</v>
      </c>
    </row>
    <row r="104" spans="1:18" ht="23.25">
      <c r="A104" s="246">
        <v>1</v>
      </c>
      <c r="B104" s="171" t="s">
        <v>85</v>
      </c>
      <c r="C104" s="171" t="s">
        <v>86</v>
      </c>
      <c r="D104" s="172">
        <v>100000</v>
      </c>
      <c r="E104" s="171" t="s">
        <v>31</v>
      </c>
      <c r="F104" s="7" t="s">
        <v>64</v>
      </c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</row>
    <row r="105" spans="1:18" ht="23.25">
      <c r="A105" s="80"/>
      <c r="B105" s="11" t="s">
        <v>386</v>
      </c>
      <c r="C105" s="11" t="s">
        <v>87</v>
      </c>
      <c r="D105" s="144"/>
      <c r="E105" s="51"/>
      <c r="F105" s="10" t="s">
        <v>27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23.25" customHeight="1">
      <c r="A106" s="10"/>
      <c r="B106" s="237" t="s">
        <v>387</v>
      </c>
      <c r="C106" s="11"/>
      <c r="D106" s="64"/>
      <c r="E106" s="51"/>
      <c r="F106" s="10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23.25" customHeight="1">
      <c r="A107" s="10"/>
      <c r="B107" s="244"/>
      <c r="C107" s="11"/>
      <c r="D107" s="245"/>
      <c r="E107" s="51"/>
      <c r="F107" s="58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23.25" customHeight="1">
      <c r="A108" s="188">
        <v>2</v>
      </c>
      <c r="B108" s="152" t="s">
        <v>272</v>
      </c>
      <c r="C108" s="153" t="s">
        <v>188</v>
      </c>
      <c r="D108" s="231">
        <v>60000</v>
      </c>
      <c r="E108" s="11" t="s">
        <v>31</v>
      </c>
      <c r="F108" s="58" t="s">
        <v>64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23.25" customHeight="1">
      <c r="A109" s="10"/>
      <c r="B109" s="152" t="s">
        <v>273</v>
      </c>
      <c r="C109" s="124" t="s">
        <v>189</v>
      </c>
      <c r="D109" s="154"/>
      <c r="E109" s="51"/>
      <c r="F109" s="10" t="s">
        <v>27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23.25" customHeight="1">
      <c r="A110" s="10"/>
      <c r="B110" s="11" t="s">
        <v>388</v>
      </c>
      <c r="C110" s="124" t="s">
        <v>274</v>
      </c>
      <c r="D110" s="154"/>
      <c r="E110" s="51"/>
      <c r="F110" s="33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23.25" customHeight="1">
      <c r="A111" s="10"/>
      <c r="B111" s="237" t="s">
        <v>389</v>
      </c>
      <c r="C111" s="263" t="s">
        <v>311</v>
      </c>
      <c r="D111" s="154"/>
      <c r="E111" s="51"/>
      <c r="F111" s="33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23.25" customHeight="1">
      <c r="A112" s="10"/>
      <c r="C112" s="153" t="s">
        <v>190</v>
      </c>
      <c r="D112" s="154"/>
      <c r="E112" s="51"/>
      <c r="F112" s="33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23.25" customHeight="1">
      <c r="A113" s="10"/>
      <c r="C113" s="124" t="s">
        <v>191</v>
      </c>
      <c r="D113" s="154"/>
      <c r="E113" s="51"/>
      <c r="F113" s="33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23.25" customHeight="1">
      <c r="A114" s="10"/>
      <c r="B114" s="244"/>
      <c r="C114" s="11"/>
      <c r="D114" s="245"/>
      <c r="E114" s="51"/>
      <c r="F114" s="58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23.25" customHeight="1">
      <c r="A115" s="270"/>
      <c r="B115" s="282"/>
      <c r="C115" s="283"/>
      <c r="D115" s="284"/>
      <c r="E115" s="74"/>
      <c r="F115" s="72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</row>
    <row r="116" spans="1:18" ht="23.25" customHeight="1">
      <c r="A116" s="33"/>
      <c r="B116" s="35"/>
      <c r="C116" s="260"/>
      <c r="D116" s="154"/>
      <c r="E116" s="56"/>
      <c r="F116" s="33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</row>
    <row r="117" spans="1:18" ht="23.25" customHeight="1">
      <c r="A117" s="33"/>
      <c r="B117" s="254"/>
      <c r="C117" s="261"/>
      <c r="D117" s="154"/>
      <c r="E117" s="56"/>
      <c r="F117" s="33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1:18" ht="23.25" customHeight="1">
      <c r="A118" s="33"/>
      <c r="B118" s="34"/>
      <c r="C118" s="260"/>
      <c r="D118" s="154"/>
      <c r="E118" s="56"/>
      <c r="F118" s="33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1:18" ht="23.25" customHeight="1">
      <c r="A119" s="33"/>
      <c r="B119" s="34"/>
      <c r="C119" s="260"/>
      <c r="D119" s="154"/>
      <c r="E119" s="56"/>
      <c r="F119" s="33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1:18" ht="23.25" customHeight="1">
      <c r="A120" s="33"/>
      <c r="B120" s="34"/>
      <c r="C120" s="260"/>
      <c r="D120" s="154"/>
      <c r="E120" s="56"/>
      <c r="F120" s="33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1:18" ht="23.25" customHeight="1">
      <c r="A121" s="33"/>
      <c r="B121" s="34"/>
      <c r="C121" s="260"/>
      <c r="D121" s="154"/>
      <c r="E121" s="56"/>
      <c r="F121" s="33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1:18" ht="23.25" customHeight="1">
      <c r="A122" s="57"/>
      <c r="B122" s="59"/>
      <c r="C122" s="56"/>
      <c r="D122" s="77"/>
      <c r="E122" s="83"/>
      <c r="F122" s="57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211"/>
    </row>
    <row r="123" spans="1:18" ht="23.25" customHeight="1">
      <c r="A123" s="57"/>
      <c r="B123" s="59"/>
      <c r="C123" s="56"/>
      <c r="D123" s="399">
        <f>SUM(D104+D108)</f>
        <v>160000</v>
      </c>
      <c r="E123" s="83"/>
      <c r="F123" s="57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569">
        <v>16</v>
      </c>
      <c r="R123" s="569"/>
    </row>
    <row r="124" spans="1:18" ht="22.5" customHeight="1">
      <c r="A124" s="573" t="s">
        <v>0</v>
      </c>
      <c r="B124" s="573"/>
      <c r="C124" s="573"/>
      <c r="D124" s="573"/>
      <c r="E124" s="573"/>
      <c r="F124" s="573"/>
      <c r="G124" s="573"/>
      <c r="H124" s="573"/>
      <c r="I124" s="573"/>
      <c r="J124" s="573"/>
      <c r="K124" s="573"/>
      <c r="L124" s="573"/>
      <c r="M124" s="573"/>
      <c r="N124" s="573"/>
      <c r="O124" s="573"/>
      <c r="P124" s="573"/>
      <c r="Q124" s="573"/>
      <c r="R124" s="573"/>
    </row>
    <row r="125" spans="1:18" ht="23.25" customHeight="1">
      <c r="A125" s="573" t="s">
        <v>544</v>
      </c>
      <c r="B125" s="573"/>
      <c r="C125" s="573"/>
      <c r="D125" s="573"/>
      <c r="E125" s="573"/>
      <c r="F125" s="573"/>
      <c r="G125" s="573"/>
      <c r="H125" s="573"/>
      <c r="I125" s="573"/>
      <c r="J125" s="573"/>
      <c r="K125" s="573"/>
      <c r="L125" s="573"/>
      <c r="M125" s="573"/>
      <c r="N125" s="573"/>
      <c r="O125" s="573"/>
      <c r="P125" s="573"/>
      <c r="Q125" s="573"/>
      <c r="R125" s="573"/>
    </row>
    <row r="126" spans="1:18" ht="22.5" customHeight="1">
      <c r="A126" s="573" t="s">
        <v>1</v>
      </c>
      <c r="B126" s="573"/>
      <c r="C126" s="573"/>
      <c r="D126" s="573"/>
      <c r="E126" s="573"/>
      <c r="F126" s="573"/>
      <c r="G126" s="573"/>
      <c r="H126" s="573"/>
      <c r="I126" s="573"/>
      <c r="J126" s="573"/>
      <c r="K126" s="573"/>
      <c r="L126" s="573"/>
      <c r="M126" s="573"/>
      <c r="N126" s="573"/>
      <c r="O126" s="573"/>
      <c r="P126" s="573"/>
      <c r="Q126" s="573"/>
      <c r="R126" s="573"/>
    </row>
    <row r="127" spans="1:18" ht="15.75" customHeight="1">
      <c r="A127" s="82"/>
      <c r="B127" s="82"/>
      <c r="C127" s="82"/>
      <c r="D127" s="82"/>
      <c r="E127" s="118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</row>
    <row r="128" spans="1:2" ht="23.25">
      <c r="A128" s="2" t="s">
        <v>32</v>
      </c>
      <c r="B128" s="2"/>
    </row>
    <row r="129" ht="23.25">
      <c r="A129" s="1" t="s">
        <v>33</v>
      </c>
    </row>
    <row r="130" ht="12.75" customHeight="1"/>
    <row r="131" spans="1:18" ht="23.25">
      <c r="A131" s="157" t="s">
        <v>21</v>
      </c>
      <c r="B131" s="3" t="s">
        <v>3</v>
      </c>
      <c r="C131" s="72" t="s">
        <v>4</v>
      </c>
      <c r="D131" s="3" t="s">
        <v>6</v>
      </c>
      <c r="E131" s="192" t="s">
        <v>23</v>
      </c>
      <c r="F131" s="7" t="s">
        <v>15</v>
      </c>
      <c r="G131" s="570" t="s">
        <v>374</v>
      </c>
      <c r="H131" s="571"/>
      <c r="I131" s="572"/>
      <c r="J131" s="570" t="s">
        <v>545</v>
      </c>
      <c r="K131" s="571"/>
      <c r="L131" s="571"/>
      <c r="M131" s="571"/>
      <c r="N131" s="571"/>
      <c r="O131" s="571"/>
      <c r="P131" s="571"/>
      <c r="Q131" s="571"/>
      <c r="R131" s="572"/>
    </row>
    <row r="132" spans="1:18" ht="24">
      <c r="A132" s="158" t="s">
        <v>22</v>
      </c>
      <c r="B132" s="4"/>
      <c r="C132" s="94" t="s">
        <v>5</v>
      </c>
      <c r="D132" s="4"/>
      <c r="E132" s="193" t="s">
        <v>7</v>
      </c>
      <c r="F132" s="8" t="s">
        <v>7</v>
      </c>
      <c r="G132" s="197" t="s">
        <v>8</v>
      </c>
      <c r="H132" s="9" t="s">
        <v>9</v>
      </c>
      <c r="I132" s="9" t="s">
        <v>10</v>
      </c>
      <c r="J132" s="9" t="s">
        <v>11</v>
      </c>
      <c r="K132" s="9" t="s">
        <v>12</v>
      </c>
      <c r="L132" s="9" t="s">
        <v>13</v>
      </c>
      <c r="M132" s="9" t="s">
        <v>14</v>
      </c>
      <c r="N132" s="9" t="s">
        <v>16</v>
      </c>
      <c r="O132" s="9" t="s">
        <v>17</v>
      </c>
      <c r="P132" s="9" t="s">
        <v>19</v>
      </c>
      <c r="Q132" s="9" t="s">
        <v>18</v>
      </c>
      <c r="R132" s="9" t="s">
        <v>66</v>
      </c>
    </row>
    <row r="133" spans="1:18" ht="23.25">
      <c r="A133" s="238">
        <v>1</v>
      </c>
      <c r="B133" s="180" t="s">
        <v>275</v>
      </c>
      <c r="C133" s="35" t="s">
        <v>277</v>
      </c>
      <c r="D133" s="13">
        <v>50000</v>
      </c>
      <c r="E133" s="35" t="s">
        <v>31</v>
      </c>
      <c r="F133" s="10" t="s">
        <v>30</v>
      </c>
      <c r="G133" s="232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</row>
    <row r="134" spans="1:18" ht="23.25">
      <c r="A134" s="238"/>
      <c r="B134" s="180" t="s">
        <v>276</v>
      </c>
      <c r="C134" s="153" t="s">
        <v>278</v>
      </c>
      <c r="D134" s="13"/>
      <c r="E134" s="35"/>
      <c r="F134" s="10"/>
      <c r="G134" s="232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</row>
    <row r="135" spans="1:18" ht="23.25">
      <c r="A135" s="223"/>
      <c r="B135" s="11" t="s">
        <v>391</v>
      </c>
      <c r="C135" s="35" t="s">
        <v>279</v>
      </c>
      <c r="D135" s="55"/>
      <c r="E135" s="216"/>
      <c r="F135" s="10"/>
      <c r="G135" s="232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</row>
    <row r="136" spans="1:18" ht="23.25">
      <c r="A136" s="223"/>
      <c r="B136" s="237" t="s">
        <v>392</v>
      </c>
      <c r="C136" s="153" t="s">
        <v>280</v>
      </c>
      <c r="D136" s="55"/>
      <c r="E136" s="216"/>
      <c r="F136" s="10"/>
      <c r="G136" s="232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</row>
    <row r="137" spans="1:18" ht="21" customHeight="1">
      <c r="A137" s="223"/>
      <c r="B137" s="180"/>
      <c r="C137" s="153" t="s">
        <v>281</v>
      </c>
      <c r="D137" s="55"/>
      <c r="E137" s="216"/>
      <c r="F137" s="10"/>
      <c r="G137" s="232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</row>
    <row r="138" spans="1:18" ht="21" customHeight="1">
      <c r="A138" s="223"/>
      <c r="B138" s="180"/>
      <c r="C138" s="261" t="s">
        <v>282</v>
      </c>
      <c r="D138" s="55"/>
      <c r="E138" s="216"/>
      <c r="F138" s="10"/>
      <c r="G138" s="232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</row>
    <row r="139" spans="1:18" ht="21.75" customHeight="1">
      <c r="A139" s="223"/>
      <c r="B139" s="180"/>
      <c r="C139" s="35" t="s">
        <v>283</v>
      </c>
      <c r="D139" s="55"/>
      <c r="E139" s="216"/>
      <c r="F139" s="10"/>
      <c r="G139" s="232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</row>
    <row r="140" spans="1:18" ht="9" customHeight="1">
      <c r="A140" s="223"/>
      <c r="B140" s="180"/>
      <c r="C140" s="261"/>
      <c r="D140" s="55"/>
      <c r="E140" s="216"/>
      <c r="F140" s="10"/>
      <c r="G140" s="232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</row>
    <row r="141" spans="1:18" ht="23.25">
      <c r="A141" s="239">
        <v>2</v>
      </c>
      <c r="B141" s="5" t="s">
        <v>117</v>
      </c>
      <c r="C141" s="35" t="s">
        <v>180</v>
      </c>
      <c r="D141" s="13">
        <v>30000</v>
      </c>
      <c r="E141" s="35" t="s">
        <v>31</v>
      </c>
      <c r="F141" s="10" t="s">
        <v>30</v>
      </c>
      <c r="G141" s="15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21" customHeight="1">
      <c r="A142" s="160"/>
      <c r="B142" s="11" t="s">
        <v>394</v>
      </c>
      <c r="C142" s="35"/>
      <c r="D142" s="13"/>
      <c r="E142" s="83"/>
      <c r="F142" s="10"/>
      <c r="G142" s="15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s="34" customFormat="1" ht="21.75" customHeight="1">
      <c r="A143" s="196"/>
      <c r="B143" s="237" t="s">
        <v>395</v>
      </c>
      <c r="C143" s="110"/>
      <c r="D143" s="13"/>
      <c r="E143" s="120"/>
      <c r="F143" s="10"/>
      <c r="H143" s="5"/>
      <c r="J143" s="5"/>
      <c r="L143" s="5"/>
      <c r="N143" s="5"/>
      <c r="P143" s="5"/>
      <c r="Q143" s="5"/>
      <c r="R143" s="5"/>
    </row>
    <row r="144" spans="1:18" s="34" customFormat="1" ht="9" customHeight="1">
      <c r="A144" s="196"/>
      <c r="B144" s="109"/>
      <c r="C144" s="110"/>
      <c r="D144" s="13"/>
      <c r="E144" s="120"/>
      <c r="F144" s="10"/>
      <c r="H144" s="5"/>
      <c r="J144" s="5"/>
      <c r="L144" s="5"/>
      <c r="N144" s="5"/>
      <c r="P144" s="5"/>
      <c r="Q144" s="5"/>
      <c r="R144" s="5"/>
    </row>
    <row r="145" spans="1:18" ht="23.25">
      <c r="A145" s="239">
        <v>3</v>
      </c>
      <c r="B145" s="5" t="s">
        <v>118</v>
      </c>
      <c r="C145" s="35" t="s">
        <v>192</v>
      </c>
      <c r="D145" s="13">
        <v>400000</v>
      </c>
      <c r="E145" s="162" t="s">
        <v>169</v>
      </c>
      <c r="F145" s="10" t="s">
        <v>30</v>
      </c>
      <c r="G145" s="15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21.75" customHeight="1">
      <c r="A146" s="160"/>
      <c r="B146" s="11" t="s">
        <v>396</v>
      </c>
      <c r="C146" s="35" t="s">
        <v>193</v>
      </c>
      <c r="D146" s="13"/>
      <c r="E146" s="198" t="s">
        <v>170</v>
      </c>
      <c r="F146" s="10"/>
      <c r="G146" s="15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21.75" customHeight="1">
      <c r="A147" s="160"/>
      <c r="B147" s="237" t="s">
        <v>397</v>
      </c>
      <c r="C147" s="35"/>
      <c r="D147" s="13"/>
      <c r="E147" s="162" t="s">
        <v>168</v>
      </c>
      <c r="F147" s="10"/>
      <c r="G147" s="15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9" customHeight="1">
      <c r="A148" s="159"/>
      <c r="B148" s="12"/>
      <c r="C148" s="96"/>
      <c r="D148" s="14"/>
      <c r="E148" s="95"/>
      <c r="F148" s="8"/>
      <c r="G148" s="142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 ht="23.25">
      <c r="A149" s="72"/>
      <c r="B149" s="74"/>
      <c r="C149" s="74"/>
      <c r="D149" s="75"/>
      <c r="E149" s="78"/>
      <c r="F149" s="72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</row>
    <row r="150" spans="1:18" s="34" customFormat="1" ht="23.25">
      <c r="A150" s="33"/>
      <c r="B150" s="35"/>
      <c r="C150" s="35"/>
      <c r="D150" s="350">
        <f>SUM(D133+D141+D145)</f>
        <v>480000</v>
      </c>
      <c r="E150" s="56"/>
      <c r="F150" s="33"/>
      <c r="Q150" s="569">
        <v>17</v>
      </c>
      <c r="R150" s="569"/>
    </row>
    <row r="151" spans="1:18" ht="23.25">
      <c r="A151" s="157" t="s">
        <v>21</v>
      </c>
      <c r="B151" s="3" t="s">
        <v>3</v>
      </c>
      <c r="C151" s="72" t="s">
        <v>4</v>
      </c>
      <c r="D151" s="3" t="s">
        <v>6</v>
      </c>
      <c r="E151" s="192" t="s">
        <v>23</v>
      </c>
      <c r="F151" s="7" t="s">
        <v>15</v>
      </c>
      <c r="G151" s="570" t="s">
        <v>374</v>
      </c>
      <c r="H151" s="571"/>
      <c r="I151" s="572"/>
      <c r="J151" s="570" t="s">
        <v>545</v>
      </c>
      <c r="K151" s="571"/>
      <c r="L151" s="571"/>
      <c r="M151" s="571"/>
      <c r="N151" s="571"/>
      <c r="O151" s="571"/>
      <c r="P151" s="571"/>
      <c r="Q151" s="571"/>
      <c r="R151" s="572"/>
    </row>
    <row r="152" spans="1:18" ht="24">
      <c r="A152" s="158" t="s">
        <v>22</v>
      </c>
      <c r="B152" s="4"/>
      <c r="C152" s="94" t="s">
        <v>5</v>
      </c>
      <c r="D152" s="4"/>
      <c r="E152" s="193" t="s">
        <v>7</v>
      </c>
      <c r="F152" s="8" t="s">
        <v>7</v>
      </c>
      <c r="G152" s="197" t="s">
        <v>8</v>
      </c>
      <c r="H152" s="9" t="s">
        <v>9</v>
      </c>
      <c r="I152" s="9" t="s">
        <v>10</v>
      </c>
      <c r="J152" s="9" t="s">
        <v>11</v>
      </c>
      <c r="K152" s="9" t="s">
        <v>12</v>
      </c>
      <c r="L152" s="9" t="s">
        <v>13</v>
      </c>
      <c r="M152" s="9" t="s">
        <v>14</v>
      </c>
      <c r="N152" s="9" t="s">
        <v>16</v>
      </c>
      <c r="O152" s="9" t="s">
        <v>17</v>
      </c>
      <c r="P152" s="9" t="s">
        <v>19</v>
      </c>
      <c r="Q152" s="9" t="s">
        <v>18</v>
      </c>
      <c r="R152" s="9" t="s">
        <v>66</v>
      </c>
    </row>
    <row r="153" spans="1:18" ht="23.25">
      <c r="A153" s="238">
        <v>4</v>
      </c>
      <c r="B153" s="262" t="s">
        <v>284</v>
      </c>
      <c r="C153" s="153" t="s">
        <v>285</v>
      </c>
      <c r="D153" s="13">
        <v>50000</v>
      </c>
      <c r="E153" s="16" t="s">
        <v>287</v>
      </c>
      <c r="F153" s="10" t="s">
        <v>30</v>
      </c>
      <c r="G153" s="232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</row>
    <row r="154" spans="1:18" ht="23.25">
      <c r="A154" s="223"/>
      <c r="B154" s="11" t="s">
        <v>398</v>
      </c>
      <c r="C154" s="263" t="s">
        <v>286</v>
      </c>
      <c r="D154" s="55"/>
      <c r="E154" s="16" t="s">
        <v>161</v>
      </c>
      <c r="F154" s="10"/>
      <c r="G154" s="232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</row>
    <row r="155" spans="1:18" ht="23.25">
      <c r="A155" s="223"/>
      <c r="B155" s="237" t="s">
        <v>399</v>
      </c>
      <c r="C155" s="203" t="s">
        <v>288</v>
      </c>
      <c r="D155" s="55"/>
      <c r="E155" s="216"/>
      <c r="F155" s="10"/>
      <c r="G155" s="232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</row>
    <row r="156" spans="1:18" ht="23.25">
      <c r="A156" s="223"/>
      <c r="B156" s="5"/>
      <c r="C156" s="264" t="s">
        <v>289</v>
      </c>
      <c r="D156" s="55"/>
      <c r="E156" s="216"/>
      <c r="F156" s="10"/>
      <c r="G156" s="232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</row>
    <row r="157" spans="1:18" ht="23.25">
      <c r="A157" s="223"/>
      <c r="B157" s="55"/>
      <c r="C157" s="100" t="s">
        <v>290</v>
      </c>
      <c r="D157" s="55"/>
      <c r="E157" s="216"/>
      <c r="F157" s="10"/>
      <c r="G157" s="232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</row>
    <row r="158" spans="1:18" ht="23.25">
      <c r="A158" s="223"/>
      <c r="B158" s="55"/>
      <c r="C158" s="100"/>
      <c r="D158" s="55"/>
      <c r="E158" s="216"/>
      <c r="F158" s="10"/>
      <c r="G158" s="232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</row>
    <row r="159" spans="1:18" ht="23.25">
      <c r="A159" s="239">
        <v>5</v>
      </c>
      <c r="B159" s="5" t="s">
        <v>194</v>
      </c>
      <c r="C159" s="35" t="s">
        <v>119</v>
      </c>
      <c r="D159" s="13">
        <v>175200</v>
      </c>
      <c r="E159" s="35" t="s">
        <v>31</v>
      </c>
      <c r="F159" s="10" t="s">
        <v>30</v>
      </c>
      <c r="G159" s="15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23.25">
      <c r="A160" s="160"/>
      <c r="B160" s="11" t="s">
        <v>195</v>
      </c>
      <c r="C160" s="35" t="s">
        <v>120</v>
      </c>
      <c r="D160" s="13"/>
      <c r="E160" s="83"/>
      <c r="F160" s="10"/>
      <c r="G160" s="15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23.25">
      <c r="A161" s="160"/>
      <c r="B161" s="11" t="s">
        <v>400</v>
      </c>
      <c r="C161" s="35" t="s">
        <v>292</v>
      </c>
      <c r="D161" s="13"/>
      <c r="E161" s="83"/>
      <c r="F161" s="10"/>
      <c r="G161" s="15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23.25">
      <c r="A162" s="160"/>
      <c r="B162" s="237" t="s">
        <v>401</v>
      </c>
      <c r="C162" s="35" t="s">
        <v>291</v>
      </c>
      <c r="D162" s="13"/>
      <c r="E162" s="83"/>
      <c r="F162" s="10"/>
      <c r="G162" s="15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23.25">
      <c r="A163" s="160"/>
      <c r="B163" s="11"/>
      <c r="C163" s="35" t="s">
        <v>293</v>
      </c>
      <c r="D163" s="13"/>
      <c r="E163" s="34"/>
      <c r="F163" s="10"/>
      <c r="G163" s="15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23.25">
      <c r="A164" s="8"/>
      <c r="B164" s="12"/>
      <c r="C164" s="12"/>
      <c r="D164" s="14"/>
      <c r="E164" s="54"/>
      <c r="F164" s="8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1:18" ht="23.25">
      <c r="A165" s="33"/>
      <c r="B165" s="35"/>
      <c r="C165" s="35"/>
      <c r="D165" s="36"/>
      <c r="E165" s="56"/>
      <c r="F165" s="33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</row>
    <row r="166" spans="1:18" ht="23.25">
      <c r="A166" s="33"/>
      <c r="B166" s="35"/>
      <c r="C166" s="35"/>
      <c r="D166" s="36"/>
      <c r="E166" s="56"/>
      <c r="F166" s="33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</row>
    <row r="167" spans="1:18" ht="23.25">
      <c r="A167" s="33"/>
      <c r="B167" s="35"/>
      <c r="C167" s="35"/>
      <c r="D167" s="36"/>
      <c r="E167" s="56"/>
      <c r="F167" s="33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</row>
    <row r="168" spans="1:18" ht="23.25">
      <c r="A168" s="33"/>
      <c r="B168" s="35"/>
      <c r="C168" s="35"/>
      <c r="D168" s="36"/>
      <c r="E168" s="56"/>
      <c r="F168" s="33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</row>
    <row r="169" spans="1:18" ht="23.25">
      <c r="A169" s="33"/>
      <c r="B169" s="35"/>
      <c r="C169" s="35"/>
      <c r="D169" s="36"/>
      <c r="E169" s="56"/>
      <c r="F169" s="33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</row>
    <row r="170" spans="1:18" ht="23.25">
      <c r="A170" s="33"/>
      <c r="B170" s="35"/>
      <c r="C170" s="35"/>
      <c r="D170" s="36"/>
      <c r="E170" s="56"/>
      <c r="F170" s="33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</row>
    <row r="171" spans="1:18" ht="23.25">
      <c r="A171" s="33"/>
      <c r="B171" s="35"/>
      <c r="C171" s="35"/>
      <c r="D171" s="36"/>
      <c r="E171" s="56"/>
      <c r="F171" s="33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</row>
    <row r="172" spans="1:18" ht="23.25">
      <c r="A172" s="33"/>
      <c r="B172" s="35"/>
      <c r="C172" s="35"/>
      <c r="D172" s="36"/>
      <c r="E172" s="56"/>
      <c r="F172" s="33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</row>
    <row r="173" spans="1:18" ht="23.25">
      <c r="A173" s="33"/>
      <c r="B173" s="35"/>
      <c r="C173" s="35"/>
      <c r="D173" s="36"/>
      <c r="E173" s="56"/>
      <c r="F173" s="33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</row>
    <row r="174" spans="1:18" ht="23.25">
      <c r="A174" s="33"/>
      <c r="B174" s="35"/>
      <c r="C174" s="35"/>
      <c r="D174" s="350">
        <f>SUM(D153+D159)</f>
        <v>225200</v>
      </c>
      <c r="E174" s="56"/>
      <c r="F174" s="33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569">
        <v>18</v>
      </c>
      <c r="R174" s="569"/>
    </row>
    <row r="175" ht="23.25">
      <c r="A175" s="1" t="s">
        <v>61</v>
      </c>
    </row>
    <row r="176" ht="23.25" customHeight="1"/>
    <row r="177" spans="1:18" ht="23.25">
      <c r="A177" s="3" t="s">
        <v>21</v>
      </c>
      <c r="B177" s="575" t="s">
        <v>3</v>
      </c>
      <c r="C177" s="7" t="s">
        <v>4</v>
      </c>
      <c r="D177" s="575" t="s">
        <v>6</v>
      </c>
      <c r="E177" s="3" t="s">
        <v>23</v>
      </c>
      <c r="F177" s="234" t="s">
        <v>15</v>
      </c>
      <c r="G177" s="570" t="s">
        <v>374</v>
      </c>
      <c r="H177" s="571"/>
      <c r="I177" s="572"/>
      <c r="J177" s="570" t="s">
        <v>545</v>
      </c>
      <c r="K177" s="571"/>
      <c r="L177" s="571"/>
      <c r="M177" s="571"/>
      <c r="N177" s="571"/>
      <c r="O177" s="571"/>
      <c r="P177" s="571"/>
      <c r="Q177" s="571"/>
      <c r="R177" s="572"/>
    </row>
    <row r="178" spans="1:18" ht="24">
      <c r="A178" s="4" t="s">
        <v>22</v>
      </c>
      <c r="B178" s="579"/>
      <c r="C178" s="8" t="s">
        <v>5</v>
      </c>
      <c r="D178" s="579"/>
      <c r="E178" s="4" t="s">
        <v>7</v>
      </c>
      <c r="F178" s="159" t="s">
        <v>7</v>
      </c>
      <c r="G178" s="9" t="s">
        <v>8</v>
      </c>
      <c r="H178" s="9" t="s">
        <v>9</v>
      </c>
      <c r="I178" s="9" t="s">
        <v>10</v>
      </c>
      <c r="J178" s="9" t="s">
        <v>11</v>
      </c>
      <c r="K178" s="9" t="s">
        <v>12</v>
      </c>
      <c r="L178" s="9" t="s">
        <v>13</v>
      </c>
      <c r="M178" s="9" t="s">
        <v>14</v>
      </c>
      <c r="N178" s="9" t="s">
        <v>16</v>
      </c>
      <c r="O178" s="9" t="s">
        <v>17</v>
      </c>
      <c r="P178" s="9" t="s">
        <v>19</v>
      </c>
      <c r="Q178" s="9" t="s">
        <v>18</v>
      </c>
      <c r="R178" s="9" t="s">
        <v>66</v>
      </c>
    </row>
    <row r="179" spans="1:18" ht="23.25">
      <c r="A179" s="243">
        <v>1</v>
      </c>
      <c r="B179" s="126" t="s">
        <v>121</v>
      </c>
      <c r="C179" s="89" t="s">
        <v>122</v>
      </c>
      <c r="D179" s="13">
        <v>150000</v>
      </c>
      <c r="E179" s="195" t="s">
        <v>31</v>
      </c>
      <c r="F179" s="10" t="s">
        <v>24</v>
      </c>
      <c r="G179" s="101"/>
      <c r="H179" s="5"/>
      <c r="I179" s="34"/>
      <c r="J179" s="5"/>
      <c r="K179" s="34"/>
      <c r="L179" s="5"/>
      <c r="M179" s="34"/>
      <c r="N179" s="5"/>
      <c r="O179" s="34"/>
      <c r="P179" s="5"/>
      <c r="Q179" s="34"/>
      <c r="R179" s="5"/>
    </row>
    <row r="180" spans="1:19" ht="23.25">
      <c r="A180" s="223"/>
      <c r="B180" s="11" t="s">
        <v>390</v>
      </c>
      <c r="C180" s="89" t="s">
        <v>89</v>
      </c>
      <c r="D180" s="13"/>
      <c r="E180" s="195"/>
      <c r="F180" s="10" t="s">
        <v>41</v>
      </c>
      <c r="G180" s="101"/>
      <c r="H180" s="5"/>
      <c r="I180" s="34"/>
      <c r="J180" s="5"/>
      <c r="K180" s="34"/>
      <c r="L180" s="5"/>
      <c r="M180" s="34"/>
      <c r="N180" s="5"/>
      <c r="O180" s="34"/>
      <c r="P180" s="5"/>
      <c r="Q180" s="34"/>
      <c r="R180" s="5"/>
      <c r="S180" s="34"/>
    </row>
    <row r="181" spans="1:19" ht="23.25">
      <c r="A181" s="223"/>
      <c r="B181" s="237" t="s">
        <v>402</v>
      </c>
      <c r="C181" s="89" t="s">
        <v>320</v>
      </c>
      <c r="D181" s="13"/>
      <c r="E181" s="233"/>
      <c r="F181" s="10"/>
      <c r="G181" s="101"/>
      <c r="H181" s="5"/>
      <c r="I181" s="34"/>
      <c r="J181" s="5"/>
      <c r="K181" s="34"/>
      <c r="L181" s="5"/>
      <c r="M181" s="34"/>
      <c r="N181" s="5"/>
      <c r="O181" s="34"/>
      <c r="P181" s="5"/>
      <c r="Q181" s="34"/>
      <c r="R181" s="5"/>
      <c r="S181" s="34"/>
    </row>
    <row r="182" spans="1:19" ht="23.25">
      <c r="A182" s="223"/>
      <c r="B182" s="125"/>
      <c r="C182" s="89"/>
      <c r="D182" s="15"/>
      <c r="E182" s="120"/>
      <c r="F182" s="10"/>
      <c r="G182" s="101"/>
      <c r="H182" s="5"/>
      <c r="I182" s="34"/>
      <c r="J182" s="5"/>
      <c r="K182" s="34"/>
      <c r="L182" s="5"/>
      <c r="M182" s="34"/>
      <c r="N182" s="5"/>
      <c r="O182" s="34"/>
      <c r="P182" s="5"/>
      <c r="Q182" s="34"/>
      <c r="R182" s="5"/>
      <c r="S182" s="34"/>
    </row>
    <row r="183" spans="1:18" s="34" customFormat="1" ht="23.25">
      <c r="A183" s="239">
        <v>2</v>
      </c>
      <c r="B183" s="126" t="s">
        <v>123</v>
      </c>
      <c r="C183" s="89" t="s">
        <v>91</v>
      </c>
      <c r="D183" s="13">
        <v>300000</v>
      </c>
      <c r="E183" s="35" t="s">
        <v>31</v>
      </c>
      <c r="F183" s="10" t="s">
        <v>24</v>
      </c>
      <c r="G183" s="101"/>
      <c r="H183" s="5"/>
      <c r="J183" s="5"/>
      <c r="L183" s="5"/>
      <c r="N183" s="5"/>
      <c r="P183" s="5"/>
      <c r="R183" s="5"/>
    </row>
    <row r="184" spans="1:18" ht="23.25">
      <c r="A184" s="160"/>
      <c r="B184" s="126" t="s">
        <v>90</v>
      </c>
      <c r="C184" s="89" t="s">
        <v>322</v>
      </c>
      <c r="D184" s="13"/>
      <c r="E184" s="195"/>
      <c r="F184" s="10" t="s">
        <v>41</v>
      </c>
      <c r="G184" s="101"/>
      <c r="H184" s="5"/>
      <c r="I184" s="34"/>
      <c r="J184" s="5"/>
      <c r="K184" s="34"/>
      <c r="L184" s="5"/>
      <c r="M184" s="34"/>
      <c r="N184" s="5"/>
      <c r="O184" s="34"/>
      <c r="P184" s="5"/>
      <c r="Q184" s="34"/>
      <c r="R184" s="5"/>
    </row>
    <row r="185" spans="1:18" ht="23.25">
      <c r="A185" s="160"/>
      <c r="B185" s="11" t="s">
        <v>393</v>
      </c>
      <c r="C185" s="89" t="s">
        <v>323</v>
      </c>
      <c r="D185" s="13"/>
      <c r="E185" s="35"/>
      <c r="F185" s="10"/>
      <c r="G185" s="101"/>
      <c r="H185" s="5"/>
      <c r="I185" s="34"/>
      <c r="J185" s="5"/>
      <c r="K185" s="34"/>
      <c r="L185" s="5"/>
      <c r="M185" s="34"/>
      <c r="N185" s="5"/>
      <c r="O185" s="34"/>
      <c r="P185" s="5"/>
      <c r="Q185" s="34"/>
      <c r="R185" s="5"/>
    </row>
    <row r="186" spans="1:18" ht="23.25">
      <c r="A186" s="160"/>
      <c r="B186" s="237" t="s">
        <v>403</v>
      </c>
      <c r="C186" s="34" t="s">
        <v>321</v>
      </c>
      <c r="D186" s="13"/>
      <c r="E186" s="83"/>
      <c r="F186" s="10"/>
      <c r="G186" s="101"/>
      <c r="H186" s="5"/>
      <c r="I186" s="34"/>
      <c r="J186" s="5"/>
      <c r="K186" s="34"/>
      <c r="L186" s="5"/>
      <c r="M186" s="34"/>
      <c r="N186" s="5"/>
      <c r="O186" s="34"/>
      <c r="P186" s="5"/>
      <c r="Q186" s="34"/>
      <c r="R186" s="5"/>
    </row>
    <row r="187" spans="2:18" ht="23.25">
      <c r="B187" s="237"/>
      <c r="C187" s="34"/>
      <c r="D187" s="13"/>
      <c r="E187" s="83"/>
      <c r="F187" s="10"/>
      <c r="G187" s="34"/>
      <c r="H187" s="5"/>
      <c r="I187" s="34"/>
      <c r="J187" s="5"/>
      <c r="K187" s="34"/>
      <c r="L187" s="5"/>
      <c r="M187" s="34"/>
      <c r="N187" s="5"/>
      <c r="O187" s="34"/>
      <c r="P187" s="5"/>
      <c r="Q187" s="34"/>
      <c r="R187" s="5"/>
    </row>
    <row r="188" spans="1:18" ht="23.25">
      <c r="A188" s="239">
        <v>3</v>
      </c>
      <c r="B188" s="126" t="s">
        <v>124</v>
      </c>
      <c r="C188" s="89" t="s">
        <v>126</v>
      </c>
      <c r="D188" s="13">
        <v>100000</v>
      </c>
      <c r="E188" s="35" t="s">
        <v>62</v>
      </c>
      <c r="F188" s="10" t="s">
        <v>30</v>
      </c>
      <c r="G188" s="34"/>
      <c r="H188" s="5"/>
      <c r="I188" s="34"/>
      <c r="J188" s="5"/>
      <c r="K188" s="34"/>
      <c r="L188" s="5"/>
      <c r="M188" s="34"/>
      <c r="N188" s="5"/>
      <c r="O188" s="34"/>
      <c r="P188" s="5"/>
      <c r="Q188" s="34"/>
      <c r="R188" s="5"/>
    </row>
    <row r="189" spans="1:18" ht="23.25">
      <c r="A189" s="160"/>
      <c r="B189" s="126" t="s">
        <v>125</v>
      </c>
      <c r="C189" s="89" t="s">
        <v>127</v>
      </c>
      <c r="D189" s="5"/>
      <c r="E189" s="195"/>
      <c r="F189" s="10"/>
      <c r="G189" s="101"/>
      <c r="H189" s="5"/>
      <c r="I189" s="34"/>
      <c r="J189" s="5"/>
      <c r="K189" s="34"/>
      <c r="L189" s="5"/>
      <c r="M189" s="34"/>
      <c r="N189" s="5"/>
      <c r="O189" s="34"/>
      <c r="P189" s="5"/>
      <c r="Q189" s="34"/>
      <c r="R189" s="5"/>
    </row>
    <row r="190" spans="1:18" ht="23.25" customHeight="1">
      <c r="A190" s="160"/>
      <c r="B190" s="11" t="s">
        <v>406</v>
      </c>
      <c r="C190" s="89"/>
      <c r="D190" s="5"/>
      <c r="E190" s="195"/>
      <c r="F190" s="10"/>
      <c r="G190" s="101"/>
      <c r="H190" s="5"/>
      <c r="I190" s="34"/>
      <c r="J190" s="5"/>
      <c r="K190" s="34"/>
      <c r="L190" s="5"/>
      <c r="M190" s="34"/>
      <c r="N190" s="5"/>
      <c r="O190" s="34"/>
      <c r="P190" s="5"/>
      <c r="Q190" s="34"/>
      <c r="R190" s="5"/>
    </row>
    <row r="191" spans="1:18" ht="23.25" customHeight="1">
      <c r="A191" s="10"/>
      <c r="B191" s="237" t="s">
        <v>405</v>
      </c>
      <c r="C191" s="86"/>
      <c r="D191" s="5"/>
      <c r="E191" s="17"/>
      <c r="F191" s="10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23.25">
      <c r="A192" s="267"/>
      <c r="B192" s="6"/>
      <c r="C192" s="6"/>
      <c r="D192" s="6"/>
      <c r="E192" s="268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1:4" ht="23.25">
      <c r="A193" s="160"/>
      <c r="D193" s="347"/>
    </row>
    <row r="194" ht="23.25">
      <c r="A194" s="160"/>
    </row>
    <row r="195" ht="23.25">
      <c r="A195" s="160"/>
    </row>
    <row r="196" spans="1:18" ht="23.25">
      <c r="A196" s="113"/>
      <c r="B196" s="247"/>
      <c r="C196" s="117"/>
      <c r="D196" s="112"/>
      <c r="E196" s="83"/>
      <c r="F196" s="33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</row>
    <row r="197" spans="1:18" ht="23.25">
      <c r="A197" s="113"/>
      <c r="B197" s="247"/>
      <c r="C197" s="117"/>
      <c r="D197" s="112"/>
      <c r="E197" s="83"/>
      <c r="F197" s="33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</row>
    <row r="198" spans="1:18" ht="23.25">
      <c r="A198" s="113"/>
      <c r="B198" s="247"/>
      <c r="C198" s="117"/>
      <c r="D198" s="398">
        <f>SUM(D179+D183+D188)</f>
        <v>550000</v>
      </c>
      <c r="E198" s="83"/>
      <c r="F198" s="33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569">
        <v>19</v>
      </c>
      <c r="R198" s="569"/>
    </row>
    <row r="199" ht="23.25">
      <c r="A199" s="1" t="s">
        <v>34</v>
      </c>
    </row>
    <row r="200" ht="23.25" customHeight="1"/>
    <row r="201" spans="1:18" ht="23.25" customHeight="1">
      <c r="A201" s="3" t="s">
        <v>21</v>
      </c>
      <c r="B201" s="575" t="s">
        <v>3</v>
      </c>
      <c r="C201" s="7" t="s">
        <v>4</v>
      </c>
      <c r="D201" s="575" t="s">
        <v>6</v>
      </c>
      <c r="E201" s="3" t="s">
        <v>23</v>
      </c>
      <c r="F201" s="7" t="s">
        <v>15</v>
      </c>
      <c r="G201" s="570" t="s">
        <v>374</v>
      </c>
      <c r="H201" s="571"/>
      <c r="I201" s="572"/>
      <c r="J201" s="570" t="s">
        <v>545</v>
      </c>
      <c r="K201" s="571"/>
      <c r="L201" s="571"/>
      <c r="M201" s="571"/>
      <c r="N201" s="571"/>
      <c r="O201" s="571"/>
      <c r="P201" s="571"/>
      <c r="Q201" s="571"/>
      <c r="R201" s="572"/>
    </row>
    <row r="202" spans="1:18" ht="24">
      <c r="A202" s="4" t="s">
        <v>22</v>
      </c>
      <c r="B202" s="579"/>
      <c r="C202" s="8" t="s">
        <v>5</v>
      </c>
      <c r="D202" s="579"/>
      <c r="E202" s="4" t="s">
        <v>7</v>
      </c>
      <c r="F202" s="8" t="s">
        <v>7</v>
      </c>
      <c r="G202" s="9" t="s">
        <v>8</v>
      </c>
      <c r="H202" s="9" t="s">
        <v>9</v>
      </c>
      <c r="I202" s="9" t="s">
        <v>10</v>
      </c>
      <c r="J202" s="9" t="s">
        <v>11</v>
      </c>
      <c r="K202" s="9" t="s">
        <v>12</v>
      </c>
      <c r="L202" s="9" t="s">
        <v>13</v>
      </c>
      <c r="M202" s="9" t="s">
        <v>14</v>
      </c>
      <c r="N202" s="9" t="s">
        <v>16</v>
      </c>
      <c r="O202" s="9" t="s">
        <v>17</v>
      </c>
      <c r="P202" s="9" t="s">
        <v>19</v>
      </c>
      <c r="Q202" s="9" t="s">
        <v>18</v>
      </c>
      <c r="R202" s="9" t="s">
        <v>66</v>
      </c>
    </row>
    <row r="203" spans="1:18" ht="23.25">
      <c r="A203" s="241">
        <v>1</v>
      </c>
      <c r="B203" s="180" t="s">
        <v>345</v>
      </c>
      <c r="C203" s="86" t="s">
        <v>294</v>
      </c>
      <c r="D203" s="149">
        <v>150000</v>
      </c>
      <c r="E203" s="177" t="s">
        <v>31</v>
      </c>
      <c r="F203" s="10" t="s">
        <v>30</v>
      </c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</row>
    <row r="204" spans="1:18" ht="23.25">
      <c r="A204" s="55"/>
      <c r="B204" s="180" t="s">
        <v>346</v>
      </c>
      <c r="C204" s="173" t="s">
        <v>196</v>
      </c>
      <c r="D204" s="223"/>
      <c r="E204" s="179"/>
      <c r="F204" s="33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</row>
    <row r="205" spans="1:18" ht="23.25">
      <c r="A205" s="55"/>
      <c r="B205" s="11" t="s">
        <v>408</v>
      </c>
      <c r="C205" s="173" t="s">
        <v>197</v>
      </c>
      <c r="D205" s="223"/>
      <c r="E205" s="179"/>
      <c r="F205" s="33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</row>
    <row r="206" spans="1:18" ht="23.25">
      <c r="A206" s="55"/>
      <c r="B206" s="237" t="s">
        <v>409</v>
      </c>
      <c r="C206" s="86" t="s">
        <v>312</v>
      </c>
      <c r="D206" s="223"/>
      <c r="E206" s="179"/>
      <c r="F206" s="33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</row>
    <row r="207" spans="1:18" ht="23.25">
      <c r="A207" s="55"/>
      <c r="C207" s="173" t="s">
        <v>313</v>
      </c>
      <c r="D207" s="223"/>
      <c r="E207" s="179"/>
      <c r="F207" s="33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</row>
    <row r="208" spans="1:18" ht="23.25">
      <c r="A208" s="10">
        <v>2</v>
      </c>
      <c r="B208" s="180" t="s">
        <v>407</v>
      </c>
      <c r="C208" s="86" t="s">
        <v>314</v>
      </c>
      <c r="D208" s="178">
        <v>30000</v>
      </c>
      <c r="E208" s="269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23.25">
      <c r="A209" s="5"/>
      <c r="B209" s="11" t="s">
        <v>408</v>
      </c>
      <c r="C209" s="173" t="s">
        <v>316</v>
      </c>
      <c r="D209" s="5"/>
      <c r="E209" s="269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23.25">
      <c r="A210" s="5"/>
      <c r="B210" s="237" t="s">
        <v>409</v>
      </c>
      <c r="C210" s="173" t="s">
        <v>315</v>
      </c>
      <c r="D210" s="5"/>
      <c r="E210" s="269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23.25">
      <c r="A211" s="5"/>
      <c r="C211" s="173"/>
      <c r="D211" s="5"/>
      <c r="E211" s="269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2.75" customHeight="1">
      <c r="A212" s="55"/>
      <c r="B212" s="180"/>
      <c r="C212" s="173"/>
      <c r="D212" s="55"/>
      <c r="E212" s="179"/>
      <c r="F212" s="10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</row>
    <row r="213" spans="1:18" ht="23.25">
      <c r="A213" s="241">
        <v>3</v>
      </c>
      <c r="B213" s="126" t="s">
        <v>128</v>
      </c>
      <c r="C213" s="86" t="s">
        <v>130</v>
      </c>
      <c r="D213" s="178">
        <v>700000</v>
      </c>
      <c r="E213" s="11" t="s">
        <v>167</v>
      </c>
      <c r="F213" s="10" t="s">
        <v>30</v>
      </c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23.25">
      <c r="A214" s="55"/>
      <c r="B214" s="126" t="s">
        <v>129</v>
      </c>
      <c r="C214" s="86" t="s">
        <v>317</v>
      </c>
      <c r="E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23.25">
      <c r="A215" s="5"/>
      <c r="B215" s="11" t="s">
        <v>410</v>
      </c>
      <c r="C215" s="86" t="s">
        <v>116</v>
      </c>
      <c r="D215" s="242"/>
      <c r="E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23.25">
      <c r="A216" s="5"/>
      <c r="B216" s="237" t="s">
        <v>411</v>
      </c>
      <c r="C216" s="86" t="s">
        <v>348</v>
      </c>
      <c r="D216" s="13">
        <v>10000</v>
      </c>
      <c r="E216" s="11" t="s">
        <v>167</v>
      </c>
      <c r="F216" s="10" t="s">
        <v>30</v>
      </c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23.25">
      <c r="A217" s="5"/>
      <c r="B217" s="11"/>
      <c r="C217" s="86" t="s">
        <v>349</v>
      </c>
      <c r="D217" s="242"/>
      <c r="E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2.75" customHeight="1">
      <c r="A218" s="4"/>
      <c r="B218" s="180"/>
      <c r="C218" s="173"/>
      <c r="D218" s="55"/>
      <c r="E218" s="179"/>
      <c r="F218" s="10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</row>
    <row r="219" spans="1:18" ht="23.25">
      <c r="A219" s="351"/>
      <c r="B219" s="352"/>
      <c r="C219" s="88"/>
      <c r="D219" s="397">
        <f>SUM(D203:D216)</f>
        <v>890000</v>
      </c>
      <c r="E219" s="74"/>
      <c r="F219" s="72"/>
      <c r="G219" s="353"/>
      <c r="H219" s="353"/>
      <c r="I219" s="353"/>
      <c r="J219" s="353"/>
      <c r="K219" s="353"/>
      <c r="L219" s="353"/>
      <c r="M219" s="353"/>
      <c r="N219" s="353"/>
      <c r="O219" s="353"/>
      <c r="P219" s="353"/>
      <c r="Q219" s="353"/>
      <c r="R219" s="353"/>
    </row>
    <row r="220" spans="1:18" ht="23.25">
      <c r="A220" s="293"/>
      <c r="B220" s="35"/>
      <c r="C220" s="354"/>
      <c r="D220" s="253"/>
      <c r="E220" s="293"/>
      <c r="F220" s="293"/>
      <c r="G220" s="293"/>
      <c r="H220" s="293"/>
      <c r="I220" s="293"/>
      <c r="J220" s="293"/>
      <c r="K220" s="293"/>
      <c r="L220" s="293"/>
      <c r="M220" s="293"/>
      <c r="N220" s="293"/>
      <c r="O220" s="293"/>
      <c r="P220" s="293"/>
      <c r="Q220" s="293"/>
      <c r="R220" s="293"/>
    </row>
    <row r="221" spans="1:18" ht="23.25" customHeight="1">
      <c r="A221" s="216"/>
      <c r="B221" s="254"/>
      <c r="C221" s="100"/>
      <c r="D221" s="216"/>
      <c r="E221" s="356"/>
      <c r="F221" s="33"/>
      <c r="G221" s="222"/>
      <c r="H221" s="222"/>
      <c r="I221" s="222"/>
      <c r="J221" s="222"/>
      <c r="K221" s="222"/>
      <c r="L221" s="222"/>
      <c r="M221" s="222"/>
      <c r="N221" s="222"/>
      <c r="O221" s="222"/>
      <c r="P221" s="222"/>
      <c r="Q221" s="222"/>
      <c r="R221" s="222"/>
    </row>
    <row r="222" spans="1:18" ht="23.25" customHeight="1">
      <c r="A222" s="33"/>
      <c r="B222" s="34"/>
      <c r="C222" s="34"/>
      <c r="D222" s="167"/>
      <c r="E222" s="59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</row>
    <row r="223" spans="1:18" ht="23.25" customHeight="1">
      <c r="A223" s="33"/>
      <c r="B223" s="34"/>
      <c r="C223" s="34"/>
      <c r="D223" s="383"/>
      <c r="E223" s="59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569">
        <v>20</v>
      </c>
      <c r="R223" s="569"/>
    </row>
    <row r="224" spans="1:18" ht="26.25">
      <c r="A224" s="573" t="s">
        <v>0</v>
      </c>
      <c r="B224" s="573"/>
      <c r="C224" s="573"/>
      <c r="D224" s="573"/>
      <c r="E224" s="573"/>
      <c r="F224" s="573"/>
      <c r="G224" s="573"/>
      <c r="H224" s="573"/>
      <c r="I224" s="573"/>
      <c r="J224" s="573"/>
      <c r="K224" s="573"/>
      <c r="L224" s="573"/>
      <c r="M224" s="573"/>
      <c r="N224" s="573"/>
      <c r="O224" s="573"/>
      <c r="P224" s="573"/>
      <c r="Q224" s="573"/>
      <c r="R224" s="573"/>
    </row>
    <row r="225" spans="1:18" ht="26.25">
      <c r="A225" s="573" t="s">
        <v>544</v>
      </c>
      <c r="B225" s="573"/>
      <c r="C225" s="573"/>
      <c r="D225" s="573"/>
      <c r="E225" s="573"/>
      <c r="F225" s="573"/>
      <c r="G225" s="573"/>
      <c r="H225" s="573"/>
      <c r="I225" s="573"/>
      <c r="J225" s="573"/>
      <c r="K225" s="573"/>
      <c r="L225" s="573"/>
      <c r="M225" s="573"/>
      <c r="N225" s="573"/>
      <c r="O225" s="573"/>
      <c r="P225" s="573"/>
      <c r="Q225" s="573"/>
      <c r="R225" s="573"/>
    </row>
    <row r="226" spans="1:18" ht="26.25">
      <c r="A226" s="573" t="s">
        <v>1</v>
      </c>
      <c r="B226" s="573"/>
      <c r="C226" s="573"/>
      <c r="D226" s="573"/>
      <c r="E226" s="573"/>
      <c r="F226" s="573"/>
      <c r="G226" s="573"/>
      <c r="H226" s="573"/>
      <c r="I226" s="573"/>
      <c r="J226" s="573"/>
      <c r="K226" s="573"/>
      <c r="L226" s="573"/>
      <c r="M226" s="573"/>
      <c r="N226" s="573"/>
      <c r="O226" s="573"/>
      <c r="P226" s="573"/>
      <c r="Q226" s="573"/>
      <c r="R226" s="573"/>
    </row>
    <row r="227" ht="15.75" customHeight="1"/>
    <row r="228" spans="1:2" ht="23.25">
      <c r="A228" s="2" t="s">
        <v>35</v>
      </c>
      <c r="B228" s="2"/>
    </row>
    <row r="229" ht="23.25">
      <c r="A229" s="1" t="s">
        <v>36</v>
      </c>
    </row>
    <row r="230" ht="15.75" customHeight="1"/>
    <row r="231" spans="1:18" ht="23.25">
      <c r="A231" s="3" t="s">
        <v>21</v>
      </c>
      <c r="B231" s="575" t="s">
        <v>3</v>
      </c>
      <c r="C231" s="7" t="s">
        <v>4</v>
      </c>
      <c r="D231" s="575" t="s">
        <v>6</v>
      </c>
      <c r="E231" s="3" t="s">
        <v>23</v>
      </c>
      <c r="F231" s="7" t="s">
        <v>15</v>
      </c>
      <c r="G231" s="570" t="s">
        <v>374</v>
      </c>
      <c r="H231" s="571"/>
      <c r="I231" s="572"/>
      <c r="J231" s="570" t="s">
        <v>545</v>
      </c>
      <c r="K231" s="571"/>
      <c r="L231" s="571"/>
      <c r="M231" s="571"/>
      <c r="N231" s="571"/>
      <c r="O231" s="571"/>
      <c r="P231" s="571"/>
      <c r="Q231" s="571"/>
      <c r="R231" s="572"/>
    </row>
    <row r="232" spans="1:18" ht="24">
      <c r="A232" s="4" t="s">
        <v>22</v>
      </c>
      <c r="B232" s="579"/>
      <c r="C232" s="8" t="s">
        <v>5</v>
      </c>
      <c r="D232" s="579"/>
      <c r="E232" s="4" t="s">
        <v>7</v>
      </c>
      <c r="F232" s="8" t="s">
        <v>7</v>
      </c>
      <c r="G232" s="9" t="s">
        <v>8</v>
      </c>
      <c r="H232" s="9" t="s">
        <v>9</v>
      </c>
      <c r="I232" s="9" t="s">
        <v>10</v>
      </c>
      <c r="J232" s="9" t="s">
        <v>11</v>
      </c>
      <c r="K232" s="9" t="s">
        <v>12</v>
      </c>
      <c r="L232" s="9" t="s">
        <v>13</v>
      </c>
      <c r="M232" s="9" t="s">
        <v>14</v>
      </c>
      <c r="N232" s="9" t="s">
        <v>16</v>
      </c>
      <c r="O232" s="9" t="s">
        <v>17</v>
      </c>
      <c r="P232" s="9" t="s">
        <v>19</v>
      </c>
      <c r="Q232" s="9" t="s">
        <v>18</v>
      </c>
      <c r="R232" s="9" t="s">
        <v>66</v>
      </c>
    </row>
    <row r="233" spans="1:18" ht="23.25">
      <c r="A233" s="188">
        <v>1</v>
      </c>
      <c r="B233" s="146" t="s">
        <v>415</v>
      </c>
      <c r="C233" s="86" t="s">
        <v>88</v>
      </c>
      <c r="D233" s="13">
        <v>15000</v>
      </c>
      <c r="E233" s="17" t="s">
        <v>198</v>
      </c>
      <c r="F233" s="10" t="s">
        <v>30</v>
      </c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ht="23.25">
      <c r="A234" s="10"/>
      <c r="B234" s="11" t="s">
        <v>416</v>
      </c>
      <c r="C234" s="173" t="s">
        <v>295</v>
      </c>
      <c r="D234" s="79"/>
      <c r="E234" s="17" t="s">
        <v>202</v>
      </c>
      <c r="F234" s="10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t="23.25">
      <c r="A235" s="10"/>
      <c r="B235" s="237" t="s">
        <v>417</v>
      </c>
      <c r="C235" s="17" t="s">
        <v>351</v>
      </c>
      <c r="D235" s="79"/>
      <c r="E235" s="175"/>
      <c r="F235" s="10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8" ht="23.25">
      <c r="A236" s="10"/>
      <c r="C236" s="17"/>
      <c r="D236" s="79"/>
      <c r="E236" s="175"/>
      <c r="F236" s="10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1:18" ht="12.75" customHeight="1">
      <c r="A237" s="10"/>
      <c r="B237" s="237"/>
      <c r="C237" s="17"/>
      <c r="D237" s="79"/>
      <c r="E237" s="175"/>
      <c r="F237" s="10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1:18" ht="23.25">
      <c r="A238" s="188">
        <v>2</v>
      </c>
      <c r="B238" s="11" t="s">
        <v>418</v>
      </c>
      <c r="C238" s="86" t="s">
        <v>296</v>
      </c>
      <c r="D238" s="13">
        <v>15000</v>
      </c>
      <c r="E238" s="17" t="s">
        <v>203</v>
      </c>
      <c r="F238" s="10" t="s">
        <v>30</v>
      </c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1:18" ht="23.25">
      <c r="A239" s="10"/>
      <c r="B239" s="1" t="s">
        <v>419</v>
      </c>
      <c r="C239" s="173" t="s">
        <v>352</v>
      </c>
      <c r="D239" s="79"/>
      <c r="E239" s="175" t="s">
        <v>204</v>
      </c>
      <c r="F239" s="10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 ht="23.25">
      <c r="A240" s="10"/>
      <c r="B240" s="11" t="s">
        <v>420</v>
      </c>
      <c r="C240" s="173" t="s">
        <v>350</v>
      </c>
      <c r="D240" s="79"/>
      <c r="E240" s="175"/>
      <c r="F240" s="10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1:18" ht="23.25">
      <c r="A241" s="10"/>
      <c r="B241" s="237" t="s">
        <v>421</v>
      </c>
      <c r="C241" s="173"/>
      <c r="D241" s="79"/>
      <c r="E241" s="175"/>
      <c r="F241" s="10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1:18" ht="12.75" customHeight="1">
      <c r="A242" s="10"/>
      <c r="B242" s="11"/>
      <c r="C242" s="17"/>
      <c r="D242" s="79"/>
      <c r="E242" s="175"/>
      <c r="F242" s="10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1:18" ht="23.25">
      <c r="A243" s="188">
        <v>3</v>
      </c>
      <c r="B243" s="85" t="s">
        <v>422</v>
      </c>
      <c r="C243" s="86" t="s">
        <v>296</v>
      </c>
      <c r="D243" s="13">
        <v>15000</v>
      </c>
      <c r="E243" s="17" t="s">
        <v>201</v>
      </c>
      <c r="F243" s="10" t="s">
        <v>30</v>
      </c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1:18" ht="23.25">
      <c r="A244" s="10"/>
      <c r="B244" s="11" t="s">
        <v>404</v>
      </c>
      <c r="C244" s="11" t="s">
        <v>353</v>
      </c>
      <c r="D244" s="79"/>
      <c r="E244" s="175" t="s">
        <v>200</v>
      </c>
      <c r="F244" s="10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1:18" ht="23.25" customHeight="1">
      <c r="A245" s="10"/>
      <c r="B245" s="237" t="s">
        <v>423</v>
      </c>
      <c r="C245" s="11"/>
      <c r="D245" s="145"/>
      <c r="E245" s="175"/>
      <c r="F245" s="10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1:18" ht="23.25" customHeight="1">
      <c r="A246" s="10"/>
      <c r="C246" s="11"/>
      <c r="D246" s="145"/>
      <c r="E246" s="175"/>
      <c r="F246" s="10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1:18" ht="12.75" customHeight="1">
      <c r="A247" s="8"/>
      <c r="B247" s="12"/>
      <c r="C247" s="12"/>
      <c r="D247" s="248"/>
      <c r="E247" s="249"/>
      <c r="F247" s="8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</row>
    <row r="248" spans="1:18" s="34" customFormat="1" ht="23.25" customHeight="1">
      <c r="A248" s="33"/>
      <c r="B248" s="35"/>
      <c r="C248" s="35"/>
      <c r="D248" s="349">
        <f>SUM(D233+D238+D243)</f>
        <v>45000</v>
      </c>
      <c r="E248" s="233"/>
      <c r="F248" s="33"/>
      <c r="Q248" s="569">
        <v>21</v>
      </c>
      <c r="R248" s="569"/>
    </row>
    <row r="249" spans="1:18" ht="23.25" customHeight="1">
      <c r="A249" s="3" t="s">
        <v>21</v>
      </c>
      <c r="B249" s="575" t="s">
        <v>3</v>
      </c>
      <c r="C249" s="7" t="s">
        <v>4</v>
      </c>
      <c r="D249" s="575" t="s">
        <v>6</v>
      </c>
      <c r="E249" s="3" t="s">
        <v>23</v>
      </c>
      <c r="F249" s="7" t="s">
        <v>15</v>
      </c>
      <c r="G249" s="570" t="s">
        <v>374</v>
      </c>
      <c r="H249" s="571"/>
      <c r="I249" s="572"/>
      <c r="J249" s="570" t="s">
        <v>545</v>
      </c>
      <c r="K249" s="571"/>
      <c r="L249" s="571"/>
      <c r="M249" s="571"/>
      <c r="N249" s="571"/>
      <c r="O249" s="571"/>
      <c r="P249" s="571"/>
      <c r="Q249" s="571"/>
      <c r="R249" s="572"/>
    </row>
    <row r="250" spans="1:18" ht="23.25" customHeight="1">
      <c r="A250" s="4" t="s">
        <v>22</v>
      </c>
      <c r="B250" s="579"/>
      <c r="C250" s="8" t="s">
        <v>5</v>
      </c>
      <c r="D250" s="579"/>
      <c r="E250" s="4" t="s">
        <v>7</v>
      </c>
      <c r="F250" s="8" t="s">
        <v>7</v>
      </c>
      <c r="G250" s="9" t="s">
        <v>8</v>
      </c>
      <c r="H250" s="9" t="s">
        <v>9</v>
      </c>
      <c r="I250" s="9" t="s">
        <v>10</v>
      </c>
      <c r="J250" s="9" t="s">
        <v>11</v>
      </c>
      <c r="K250" s="9" t="s">
        <v>12</v>
      </c>
      <c r="L250" s="9" t="s">
        <v>13</v>
      </c>
      <c r="M250" s="9" t="s">
        <v>14</v>
      </c>
      <c r="N250" s="9" t="s">
        <v>16</v>
      </c>
      <c r="O250" s="9" t="s">
        <v>17</v>
      </c>
      <c r="P250" s="9" t="s">
        <v>19</v>
      </c>
      <c r="Q250" s="9" t="s">
        <v>18</v>
      </c>
      <c r="R250" s="9" t="s">
        <v>66</v>
      </c>
    </row>
    <row r="251" spans="1:18" ht="23.25" customHeight="1">
      <c r="A251" s="188">
        <v>4</v>
      </c>
      <c r="B251" s="86" t="s">
        <v>412</v>
      </c>
      <c r="C251" s="86" t="s">
        <v>297</v>
      </c>
      <c r="D251" s="13">
        <v>15000</v>
      </c>
      <c r="E251" s="17" t="s">
        <v>199</v>
      </c>
      <c r="F251" s="10" t="s">
        <v>30</v>
      </c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ht="23.25" customHeight="1">
      <c r="A252" s="10"/>
      <c r="B252" s="1" t="s">
        <v>424</v>
      </c>
      <c r="C252" s="173" t="s">
        <v>354</v>
      </c>
      <c r="D252" s="79"/>
      <c r="E252" s="175"/>
      <c r="F252" s="10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 ht="23.25" customHeight="1">
      <c r="A253" s="10"/>
      <c r="B253" s="1" t="s">
        <v>425</v>
      </c>
      <c r="C253" s="173"/>
      <c r="D253" s="79"/>
      <c r="E253" s="175"/>
      <c r="F253" s="10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1:18" ht="23.25" customHeight="1">
      <c r="A254" s="10"/>
      <c r="B254" s="11" t="s">
        <v>413</v>
      </c>
      <c r="C254" s="173"/>
      <c r="D254" s="79"/>
      <c r="E254" s="175"/>
      <c r="F254" s="10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 ht="23.25" customHeight="1">
      <c r="A255" s="10"/>
      <c r="B255" s="237" t="s">
        <v>414</v>
      </c>
      <c r="C255" s="173"/>
      <c r="D255" s="15"/>
      <c r="E255" s="175"/>
      <c r="F255" s="10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 ht="23.25" customHeight="1">
      <c r="A256" s="10"/>
      <c r="C256" s="173"/>
      <c r="D256" s="15"/>
      <c r="E256" s="175"/>
      <c r="F256" s="10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1:18" ht="23.25" customHeight="1">
      <c r="A257" s="72"/>
      <c r="B257" s="74"/>
      <c r="C257" s="88"/>
      <c r="D257" s="75"/>
      <c r="E257" s="119"/>
      <c r="F257" s="72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</row>
    <row r="258" spans="1:18" ht="23.25" customHeight="1">
      <c r="A258" s="33"/>
      <c r="B258" s="34"/>
      <c r="C258" s="35"/>
      <c r="D258" s="36"/>
      <c r="E258" s="56"/>
      <c r="F258" s="33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</row>
    <row r="259" spans="1:18" ht="23.25" customHeight="1">
      <c r="A259" s="33"/>
      <c r="B259" s="34"/>
      <c r="C259" s="35"/>
      <c r="D259" s="36"/>
      <c r="E259" s="56"/>
      <c r="F259" s="33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</row>
    <row r="260" spans="1:18" ht="23.25" customHeight="1">
      <c r="A260" s="33"/>
      <c r="B260" s="34"/>
      <c r="C260" s="35"/>
      <c r="D260" s="36"/>
      <c r="E260" s="56"/>
      <c r="F260" s="33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</row>
    <row r="261" spans="1:18" ht="23.25" customHeight="1">
      <c r="A261" s="33"/>
      <c r="B261" s="34"/>
      <c r="C261" s="35"/>
      <c r="D261" s="36"/>
      <c r="E261" s="56"/>
      <c r="F261" s="33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</row>
    <row r="262" spans="1:18" ht="23.25" customHeight="1">
      <c r="A262" s="33"/>
      <c r="B262" s="34"/>
      <c r="C262" s="35"/>
      <c r="D262" s="36"/>
      <c r="E262" s="56"/>
      <c r="F262" s="33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</row>
    <row r="263" spans="1:18" ht="23.25" customHeight="1">
      <c r="A263" s="33"/>
      <c r="B263" s="34"/>
      <c r="C263" s="35"/>
      <c r="D263" s="36"/>
      <c r="E263" s="56"/>
      <c r="F263" s="33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</row>
    <row r="264" spans="1:18" ht="23.25" customHeight="1">
      <c r="A264" s="33"/>
      <c r="B264" s="34"/>
      <c r="C264" s="35"/>
      <c r="D264" s="36"/>
      <c r="E264" s="56"/>
      <c r="F264" s="33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</row>
    <row r="265" spans="1:18" ht="23.25" customHeight="1">
      <c r="A265" s="33"/>
      <c r="B265" s="34"/>
      <c r="C265" s="35"/>
      <c r="D265" s="36"/>
      <c r="E265" s="56"/>
      <c r="F265" s="33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</row>
    <row r="266" spans="1:18" ht="23.25" customHeight="1">
      <c r="A266" s="33"/>
      <c r="B266" s="34"/>
      <c r="C266" s="35"/>
      <c r="D266" s="36"/>
      <c r="E266" s="56"/>
      <c r="F266" s="33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</row>
    <row r="267" spans="1:18" ht="23.25" customHeight="1">
      <c r="A267" s="33"/>
      <c r="B267" s="34"/>
      <c r="C267" s="35"/>
      <c r="D267" s="36"/>
      <c r="E267" s="56"/>
      <c r="F267" s="33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</row>
    <row r="268" spans="1:18" ht="23.25" customHeight="1">
      <c r="A268" s="33"/>
      <c r="B268" s="34"/>
      <c r="C268" s="35"/>
      <c r="D268" s="36"/>
      <c r="E268" s="56"/>
      <c r="F268" s="33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</row>
    <row r="269" spans="1:18" ht="23.25" customHeight="1">
      <c r="A269" s="33"/>
      <c r="B269" s="34"/>
      <c r="C269" s="35"/>
      <c r="D269" s="36"/>
      <c r="E269" s="56"/>
      <c r="F269" s="33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</row>
    <row r="270" spans="1:18" ht="23.25" customHeight="1">
      <c r="A270" s="33"/>
      <c r="B270" s="34"/>
      <c r="C270" s="35"/>
      <c r="D270" s="36"/>
      <c r="E270" s="56"/>
      <c r="F270" s="33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</row>
    <row r="271" spans="1:18" ht="23.25" customHeight="1">
      <c r="A271" s="33"/>
      <c r="B271" s="34"/>
      <c r="C271" s="35"/>
      <c r="D271" s="36"/>
      <c r="E271" s="56"/>
      <c r="F271" s="33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</row>
    <row r="272" spans="1:18" ht="23.25" customHeight="1">
      <c r="A272" s="33"/>
      <c r="B272" s="34"/>
      <c r="C272" s="35"/>
      <c r="D272" s="350">
        <f>SUM(D251)</f>
        <v>15000</v>
      </c>
      <c r="E272" s="56"/>
      <c r="F272" s="33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569">
        <v>22</v>
      </c>
      <c r="R272" s="569"/>
    </row>
    <row r="273" ht="23.25" customHeight="1">
      <c r="A273" s="1" t="s">
        <v>57</v>
      </c>
    </row>
    <row r="274" ht="23.25" customHeight="1"/>
    <row r="275" spans="1:18" ht="23.25" customHeight="1">
      <c r="A275" s="3" t="s">
        <v>21</v>
      </c>
      <c r="B275" s="575" t="s">
        <v>3</v>
      </c>
      <c r="C275" s="7" t="s">
        <v>4</v>
      </c>
      <c r="D275" s="575" t="s">
        <v>6</v>
      </c>
      <c r="E275" s="3" t="s">
        <v>23</v>
      </c>
      <c r="F275" s="7" t="s">
        <v>15</v>
      </c>
      <c r="G275" s="570" t="s">
        <v>374</v>
      </c>
      <c r="H275" s="571"/>
      <c r="I275" s="572"/>
      <c r="J275" s="570" t="s">
        <v>545</v>
      </c>
      <c r="K275" s="571"/>
      <c r="L275" s="571"/>
      <c r="M275" s="571"/>
      <c r="N275" s="571"/>
      <c r="O275" s="571"/>
      <c r="P275" s="571"/>
      <c r="Q275" s="571"/>
      <c r="R275" s="572"/>
    </row>
    <row r="276" spans="1:18" ht="23.25" customHeight="1">
      <c r="A276" s="4" t="s">
        <v>22</v>
      </c>
      <c r="B276" s="579"/>
      <c r="C276" s="8" t="s">
        <v>5</v>
      </c>
      <c r="D276" s="579"/>
      <c r="E276" s="4" t="s">
        <v>7</v>
      </c>
      <c r="F276" s="8" t="s">
        <v>7</v>
      </c>
      <c r="G276" s="9" t="s">
        <v>8</v>
      </c>
      <c r="H276" s="9" t="s">
        <v>9</v>
      </c>
      <c r="I276" s="9" t="s">
        <v>10</v>
      </c>
      <c r="J276" s="9" t="s">
        <v>11</v>
      </c>
      <c r="K276" s="9" t="s">
        <v>12</v>
      </c>
      <c r="L276" s="9" t="s">
        <v>13</v>
      </c>
      <c r="M276" s="9" t="s">
        <v>14</v>
      </c>
      <c r="N276" s="9" t="s">
        <v>16</v>
      </c>
      <c r="O276" s="9" t="s">
        <v>17</v>
      </c>
      <c r="P276" s="9" t="s">
        <v>19</v>
      </c>
      <c r="Q276" s="9" t="s">
        <v>18</v>
      </c>
      <c r="R276" s="9" t="s">
        <v>66</v>
      </c>
    </row>
    <row r="277" spans="1:18" ht="23.25" customHeight="1">
      <c r="A277" s="241">
        <v>1</v>
      </c>
      <c r="B277" s="180" t="s">
        <v>205</v>
      </c>
      <c r="C277" s="86" t="s">
        <v>207</v>
      </c>
      <c r="D277" s="13">
        <v>150000</v>
      </c>
      <c r="E277" s="11" t="s">
        <v>167</v>
      </c>
      <c r="F277" s="10" t="s">
        <v>30</v>
      </c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1:18" ht="23.25" customHeight="1">
      <c r="A278" s="55"/>
      <c r="B278" s="180" t="s">
        <v>206</v>
      </c>
      <c r="C278" s="173" t="s">
        <v>208</v>
      </c>
      <c r="D278" s="79"/>
      <c r="E278" s="175"/>
      <c r="F278" s="10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1:18" ht="23.25" customHeight="1">
      <c r="A279" s="55"/>
      <c r="B279" s="1" t="s">
        <v>355</v>
      </c>
      <c r="C279" s="17" t="s">
        <v>206</v>
      </c>
      <c r="D279" s="55"/>
      <c r="E279" s="55"/>
      <c r="F279" s="10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227"/>
      <c r="R279" s="44"/>
    </row>
    <row r="280" spans="1:18" ht="23.25" customHeight="1">
      <c r="A280" s="55"/>
      <c r="B280" s="11" t="s">
        <v>428</v>
      </c>
      <c r="C280" s="10"/>
      <c r="D280" s="55"/>
      <c r="E280" s="55"/>
      <c r="F280" s="10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227"/>
      <c r="R280" s="44"/>
    </row>
    <row r="281" spans="1:18" ht="23.25" customHeight="1">
      <c r="A281" s="55"/>
      <c r="B281" s="1" t="s">
        <v>427</v>
      </c>
      <c r="C281" s="285"/>
      <c r="D281" s="287"/>
      <c r="E281" s="287"/>
      <c r="F281" s="285"/>
      <c r="G281" s="288"/>
      <c r="H281" s="288"/>
      <c r="I281" s="288"/>
      <c r="J281" s="288"/>
      <c r="K281" s="288"/>
      <c r="L281" s="288"/>
      <c r="M281" s="288"/>
      <c r="N281" s="288"/>
      <c r="O281" s="288"/>
      <c r="P281" s="288"/>
      <c r="Q281" s="289"/>
      <c r="R281" s="288"/>
    </row>
    <row r="282" spans="1:18" ht="23.25" customHeight="1">
      <c r="A282" s="241"/>
      <c r="B282" s="11" t="s">
        <v>426</v>
      </c>
      <c r="C282" s="319"/>
      <c r="D282" s="357"/>
      <c r="E282" s="358"/>
      <c r="F282" s="285"/>
      <c r="G282" s="305"/>
      <c r="H282" s="305"/>
      <c r="I282" s="305"/>
      <c r="J282" s="305"/>
      <c r="K282" s="305"/>
      <c r="L282" s="305"/>
      <c r="M282" s="305"/>
      <c r="N282" s="305"/>
      <c r="O282" s="305"/>
      <c r="P282" s="305"/>
      <c r="Q282" s="305"/>
      <c r="R282" s="305"/>
    </row>
    <row r="283" spans="1:18" ht="23.25" customHeight="1">
      <c r="A283" s="4"/>
      <c r="B283" s="325"/>
      <c r="C283" s="359"/>
      <c r="D283" s="360"/>
      <c r="E283" s="361"/>
      <c r="F283" s="326"/>
      <c r="G283" s="327"/>
      <c r="H283" s="327"/>
      <c r="I283" s="327"/>
      <c r="J283" s="327"/>
      <c r="K283" s="327"/>
      <c r="L283" s="327"/>
      <c r="M283" s="327"/>
      <c r="N283" s="327"/>
      <c r="O283" s="327"/>
      <c r="P283" s="327"/>
      <c r="Q283" s="327"/>
      <c r="R283" s="327"/>
    </row>
    <row r="284" spans="1:18" ht="23.25" customHeight="1">
      <c r="A284" s="216"/>
      <c r="B284" s="294"/>
      <c r="C284" s="290"/>
      <c r="D284" s="286"/>
      <c r="E284" s="291"/>
      <c r="F284" s="292"/>
      <c r="G284" s="293"/>
      <c r="H284" s="293"/>
      <c r="I284" s="293"/>
      <c r="J284" s="293"/>
      <c r="K284" s="293"/>
      <c r="L284" s="293"/>
      <c r="M284" s="293"/>
      <c r="N284" s="293"/>
      <c r="O284" s="293"/>
      <c r="P284" s="293"/>
      <c r="Q284" s="293"/>
      <c r="R284" s="293"/>
    </row>
    <row r="285" spans="1:18" ht="23.25" customHeight="1">
      <c r="A285" s="216"/>
      <c r="B285" s="295"/>
      <c r="C285" s="292"/>
      <c r="D285" s="295"/>
      <c r="E285" s="295"/>
      <c r="F285" s="292"/>
      <c r="G285" s="296"/>
      <c r="H285" s="296"/>
      <c r="I285" s="296"/>
      <c r="J285" s="296"/>
      <c r="K285" s="296"/>
      <c r="L285" s="296"/>
      <c r="M285" s="296"/>
      <c r="N285" s="296"/>
      <c r="O285" s="296"/>
      <c r="P285" s="296"/>
      <c r="Q285" s="296"/>
      <c r="R285" s="296"/>
    </row>
    <row r="286" spans="1:18" ht="23.25" customHeight="1">
      <c r="A286" s="33"/>
      <c r="B286" s="35"/>
      <c r="C286" s="89"/>
      <c r="D286" s="36"/>
      <c r="E286" s="120"/>
      <c r="F286" s="33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211"/>
    </row>
    <row r="287" spans="1:18" ht="23.25">
      <c r="A287" s="33"/>
      <c r="B287" s="35"/>
      <c r="C287" s="89"/>
      <c r="D287" s="36"/>
      <c r="E287" s="120"/>
      <c r="F287" s="33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211"/>
    </row>
    <row r="288" spans="1:18" ht="23.25">
      <c r="A288" s="33"/>
      <c r="B288" s="35"/>
      <c r="C288" s="89"/>
      <c r="D288" s="36"/>
      <c r="E288" s="120"/>
      <c r="F288" s="33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211"/>
    </row>
    <row r="289" spans="1:18" ht="23.25">
      <c r="A289" s="33"/>
      <c r="B289" s="35"/>
      <c r="C289" s="89"/>
      <c r="D289" s="36"/>
      <c r="E289" s="120"/>
      <c r="F289" s="33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211"/>
    </row>
    <row r="290" spans="1:18" ht="23.25">
      <c r="A290" s="33"/>
      <c r="B290" s="35"/>
      <c r="C290" s="89"/>
      <c r="D290" s="36"/>
      <c r="E290" s="120"/>
      <c r="F290" s="33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211"/>
    </row>
    <row r="291" spans="1:18" ht="23.25">
      <c r="A291" s="33"/>
      <c r="B291" s="35"/>
      <c r="C291" s="89"/>
      <c r="D291" s="36"/>
      <c r="E291" s="120"/>
      <c r="F291" s="33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211"/>
    </row>
    <row r="292" spans="1:18" ht="23.25">
      <c r="A292" s="33"/>
      <c r="B292" s="35"/>
      <c r="C292" s="89"/>
      <c r="D292" s="36"/>
      <c r="E292" s="120"/>
      <c r="F292" s="33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211"/>
    </row>
    <row r="293" spans="1:18" ht="23.25">
      <c r="A293" s="33"/>
      <c r="B293" s="35"/>
      <c r="C293" s="89"/>
      <c r="D293" s="36"/>
      <c r="E293" s="120"/>
      <c r="F293" s="33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211"/>
    </row>
    <row r="294" spans="1:18" ht="23.25">
      <c r="A294" s="33"/>
      <c r="B294" s="35"/>
      <c r="C294" s="89"/>
      <c r="D294" s="36"/>
      <c r="E294" s="120"/>
      <c r="F294" s="33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211"/>
    </row>
    <row r="295" spans="1:18" ht="23.25">
      <c r="A295" s="33"/>
      <c r="B295" s="35"/>
      <c r="C295" s="89"/>
      <c r="D295" s="36"/>
      <c r="E295" s="120"/>
      <c r="F295" s="33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211"/>
    </row>
    <row r="296" spans="1:18" ht="23.25">
      <c r="A296" s="33"/>
      <c r="B296" s="35"/>
      <c r="C296" s="89"/>
      <c r="D296" s="350">
        <f>SUM(D277)</f>
        <v>150000</v>
      </c>
      <c r="E296" s="120"/>
      <c r="F296" s="33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569">
        <v>23</v>
      </c>
      <c r="R296" s="569"/>
    </row>
    <row r="297" ht="23.25">
      <c r="A297" s="1" t="s">
        <v>58</v>
      </c>
    </row>
    <row r="299" spans="1:18" ht="23.25" customHeight="1">
      <c r="A299" s="157" t="s">
        <v>21</v>
      </c>
      <c r="B299" s="575" t="s">
        <v>3</v>
      </c>
      <c r="C299" s="140" t="s">
        <v>4</v>
      </c>
      <c r="D299" s="575" t="s">
        <v>6</v>
      </c>
      <c r="E299" s="3" t="s">
        <v>23</v>
      </c>
      <c r="F299" s="7" t="s">
        <v>15</v>
      </c>
      <c r="G299" s="570" t="s">
        <v>374</v>
      </c>
      <c r="H299" s="571"/>
      <c r="I299" s="572"/>
      <c r="J299" s="570" t="s">
        <v>545</v>
      </c>
      <c r="K299" s="571"/>
      <c r="L299" s="571"/>
      <c r="M299" s="571"/>
      <c r="N299" s="571"/>
      <c r="O299" s="571"/>
      <c r="P299" s="571"/>
      <c r="Q299" s="571"/>
      <c r="R299" s="572"/>
    </row>
    <row r="300" spans="1:18" ht="24">
      <c r="A300" s="158" t="s">
        <v>22</v>
      </c>
      <c r="B300" s="579"/>
      <c r="C300" s="141" t="s">
        <v>5</v>
      </c>
      <c r="D300" s="579"/>
      <c r="E300" s="4" t="s">
        <v>7</v>
      </c>
      <c r="F300" s="8" t="s">
        <v>7</v>
      </c>
      <c r="G300" s="9" t="s">
        <v>8</v>
      </c>
      <c r="H300" s="9" t="s">
        <v>9</v>
      </c>
      <c r="I300" s="9" t="s">
        <v>10</v>
      </c>
      <c r="J300" s="9" t="s">
        <v>11</v>
      </c>
      <c r="K300" s="9" t="s">
        <v>12</v>
      </c>
      <c r="L300" s="9" t="s">
        <v>13</v>
      </c>
      <c r="M300" s="9" t="s">
        <v>14</v>
      </c>
      <c r="N300" s="9" t="s">
        <v>16</v>
      </c>
      <c r="O300" s="9" t="s">
        <v>17</v>
      </c>
      <c r="P300" s="9" t="s">
        <v>19</v>
      </c>
      <c r="Q300" s="9" t="s">
        <v>18</v>
      </c>
      <c r="R300" s="9" t="s">
        <v>66</v>
      </c>
    </row>
    <row r="301" spans="1:18" ht="23.25" customHeight="1">
      <c r="A301" s="239">
        <v>1</v>
      </c>
      <c r="B301" s="5" t="s">
        <v>75</v>
      </c>
      <c r="C301" s="271" t="s">
        <v>92</v>
      </c>
      <c r="D301" s="92">
        <v>300000</v>
      </c>
      <c r="E301" s="17" t="s">
        <v>31</v>
      </c>
      <c r="F301" s="10" t="s">
        <v>64</v>
      </c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1:18" ht="23.25" customHeight="1">
      <c r="A302" s="160"/>
      <c r="B302" s="11" t="s">
        <v>429</v>
      </c>
      <c r="C302" s="89" t="s">
        <v>215</v>
      </c>
      <c r="D302" s="13"/>
      <c r="E302" s="17"/>
      <c r="F302" s="10" t="s">
        <v>27</v>
      </c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1:18" ht="23.25">
      <c r="A303" s="160"/>
      <c r="B303" s="237" t="s">
        <v>402</v>
      </c>
      <c r="C303" s="183" t="s">
        <v>214</v>
      </c>
      <c r="D303" s="13"/>
      <c r="E303" s="11"/>
      <c r="F303" s="10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1:18" ht="23.25" customHeight="1">
      <c r="A304" s="160"/>
      <c r="B304" s="11"/>
      <c r="C304" s="183" t="s">
        <v>213</v>
      </c>
      <c r="D304" s="13"/>
      <c r="E304" s="11"/>
      <c r="F304" s="10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1:18" ht="23.25" customHeight="1">
      <c r="A305" s="160"/>
      <c r="B305" s="11"/>
      <c r="C305" s="89" t="s">
        <v>131</v>
      </c>
      <c r="D305" s="13"/>
      <c r="E305" s="17"/>
      <c r="F305" s="10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1:18" ht="23.25">
      <c r="A306" s="160"/>
      <c r="B306" s="11"/>
      <c r="C306" s="89" t="s">
        <v>132</v>
      </c>
      <c r="D306" s="13"/>
      <c r="E306" s="11"/>
      <c r="F306" s="10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1:18" ht="23.25">
      <c r="A307" s="160"/>
      <c r="B307" s="11"/>
      <c r="C307" s="89" t="s">
        <v>212</v>
      </c>
      <c r="D307" s="13"/>
      <c r="E307" s="17"/>
      <c r="F307" s="10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1:18" ht="23.25" customHeight="1">
      <c r="A308" s="160"/>
      <c r="B308" s="5"/>
      <c r="C308" s="89" t="s">
        <v>93</v>
      </c>
      <c r="D308" s="13"/>
      <c r="E308" s="11"/>
      <c r="F308" s="10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1:18" ht="23.25" customHeight="1">
      <c r="A309" s="160"/>
      <c r="B309" s="5"/>
      <c r="C309" s="183" t="s">
        <v>211</v>
      </c>
      <c r="D309" s="5"/>
      <c r="E309" s="11"/>
      <c r="F309" s="10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1:18" ht="23.25" customHeight="1">
      <c r="A310" s="160"/>
      <c r="B310" s="5"/>
      <c r="C310" s="183" t="s">
        <v>210</v>
      </c>
      <c r="D310" s="13"/>
      <c r="E310" s="11"/>
      <c r="F310" s="10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1:18" ht="23.25" customHeight="1">
      <c r="A311" s="160"/>
      <c r="B311" s="5"/>
      <c r="C311" s="89" t="s">
        <v>94</v>
      </c>
      <c r="D311" s="13"/>
      <c r="E311" s="11"/>
      <c r="F311" s="10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1:18" ht="23.25">
      <c r="A312" s="160"/>
      <c r="B312" s="5"/>
      <c r="C312" s="89" t="s">
        <v>209</v>
      </c>
      <c r="D312" s="184"/>
      <c r="E312" s="11"/>
      <c r="F312" s="10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1:18" ht="23.25">
      <c r="A313" s="160"/>
      <c r="B313" s="5"/>
      <c r="C313" s="89" t="s">
        <v>216</v>
      </c>
      <c r="D313" s="184"/>
      <c r="E313" s="11"/>
      <c r="F313" s="10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1:18" ht="23.25">
      <c r="A314" s="160"/>
      <c r="B314" s="5"/>
      <c r="C314" s="89" t="s">
        <v>217</v>
      </c>
      <c r="D314" s="184"/>
      <c r="E314" s="11"/>
      <c r="F314" s="10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1:18" ht="23.25">
      <c r="A315" s="160"/>
      <c r="B315" s="5"/>
      <c r="C315" s="89" t="s">
        <v>133</v>
      </c>
      <c r="D315" s="184"/>
      <c r="E315" s="11"/>
      <c r="F315" s="10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1:18" ht="23.25">
      <c r="A316" s="160"/>
      <c r="B316" s="5"/>
      <c r="C316" s="89" t="s">
        <v>134</v>
      </c>
      <c r="D316" s="184"/>
      <c r="E316" s="11"/>
      <c r="F316" s="10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1:18" s="34" customFormat="1" ht="23.25">
      <c r="A317" s="160"/>
      <c r="B317" s="5"/>
      <c r="C317" s="89" t="s">
        <v>135</v>
      </c>
      <c r="D317" s="184"/>
      <c r="E317" s="11"/>
      <c r="F317" s="160"/>
      <c r="G317" s="5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1:18" ht="23.25">
      <c r="A318" s="159"/>
      <c r="B318" s="6"/>
      <c r="C318" s="272" t="s">
        <v>136</v>
      </c>
      <c r="D318" s="185"/>
      <c r="E318" s="96"/>
      <c r="F318" s="159"/>
      <c r="G318" s="6"/>
      <c r="H318" s="95"/>
      <c r="I318" s="6"/>
      <c r="J318" s="6"/>
      <c r="K318" s="6"/>
      <c r="L318" s="6"/>
      <c r="M318" s="6"/>
      <c r="N318" s="6"/>
      <c r="O318" s="6"/>
      <c r="P318" s="6"/>
      <c r="Q318" s="6"/>
      <c r="R318" s="91"/>
    </row>
    <row r="319" spans="1:18" ht="23.25">
      <c r="A319" s="113"/>
      <c r="B319" s="112"/>
      <c r="C319" s="117"/>
      <c r="D319" s="349">
        <f>SUM(D301)</f>
        <v>300000</v>
      </c>
      <c r="E319" s="56"/>
      <c r="F319" s="33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63"/>
    </row>
    <row r="320" spans="1:18" ht="23.25">
      <c r="A320" s="113"/>
      <c r="B320" s="112"/>
      <c r="C320" s="117"/>
      <c r="D320" s="349">
        <f>SUM(D301)</f>
        <v>300000</v>
      </c>
      <c r="E320" s="56"/>
      <c r="F320" s="33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569">
        <v>24</v>
      </c>
      <c r="R320" s="569"/>
    </row>
    <row r="321" spans="1:18" ht="22.5" customHeight="1">
      <c r="A321" s="573" t="s">
        <v>0</v>
      </c>
      <c r="B321" s="573"/>
      <c r="C321" s="573"/>
      <c r="D321" s="573"/>
      <c r="E321" s="573"/>
      <c r="F321" s="573"/>
      <c r="G321" s="573"/>
      <c r="H321" s="573"/>
      <c r="I321" s="573"/>
      <c r="J321" s="573"/>
      <c r="K321" s="573"/>
      <c r="L321" s="573"/>
      <c r="M321" s="573"/>
      <c r="N321" s="573"/>
      <c r="O321" s="573"/>
      <c r="P321" s="573"/>
      <c r="Q321" s="573"/>
      <c r="R321" s="573"/>
    </row>
    <row r="322" spans="1:18" ht="23.25" customHeight="1">
      <c r="A322" s="573" t="s">
        <v>544</v>
      </c>
      <c r="B322" s="573"/>
      <c r="C322" s="573"/>
      <c r="D322" s="573"/>
      <c r="E322" s="573"/>
      <c r="F322" s="573"/>
      <c r="G322" s="573"/>
      <c r="H322" s="573"/>
      <c r="I322" s="573"/>
      <c r="J322" s="573"/>
      <c r="K322" s="573"/>
      <c r="L322" s="573"/>
      <c r="M322" s="573"/>
      <c r="N322" s="573"/>
      <c r="O322" s="573"/>
      <c r="P322" s="573"/>
      <c r="Q322" s="573"/>
      <c r="R322" s="573"/>
    </row>
    <row r="323" spans="1:18" ht="21" customHeight="1">
      <c r="A323" s="573" t="s">
        <v>1</v>
      </c>
      <c r="B323" s="573"/>
      <c r="C323" s="573"/>
      <c r="D323" s="573"/>
      <c r="E323" s="573"/>
      <c r="F323" s="573"/>
      <c r="G323" s="573"/>
      <c r="H323" s="573"/>
      <c r="I323" s="573"/>
      <c r="J323" s="573"/>
      <c r="K323" s="573"/>
      <c r="L323" s="573"/>
      <c r="M323" s="573"/>
      <c r="N323" s="573"/>
      <c r="O323" s="573"/>
      <c r="P323" s="573"/>
      <c r="Q323" s="573"/>
      <c r="R323" s="573"/>
    </row>
    <row r="324" ht="8.25" customHeight="1"/>
    <row r="325" spans="1:2" ht="22.5" customHeight="1">
      <c r="A325" s="2" t="s">
        <v>37</v>
      </c>
      <c r="B325" s="2"/>
    </row>
    <row r="326" ht="23.25" customHeight="1">
      <c r="A326" s="1" t="s">
        <v>38</v>
      </c>
    </row>
    <row r="327" ht="9" customHeight="1"/>
    <row r="328" spans="1:18" ht="21.75" customHeight="1">
      <c r="A328" s="3" t="s">
        <v>21</v>
      </c>
      <c r="B328" s="575" t="s">
        <v>3</v>
      </c>
      <c r="C328" s="7" t="s">
        <v>4</v>
      </c>
      <c r="D328" s="575" t="s">
        <v>6</v>
      </c>
      <c r="E328" s="3" t="s">
        <v>23</v>
      </c>
      <c r="F328" s="7" t="s">
        <v>15</v>
      </c>
      <c r="G328" s="570" t="s">
        <v>374</v>
      </c>
      <c r="H328" s="571"/>
      <c r="I328" s="572"/>
      <c r="J328" s="570" t="s">
        <v>545</v>
      </c>
      <c r="K328" s="571"/>
      <c r="L328" s="571"/>
      <c r="M328" s="571"/>
      <c r="N328" s="571"/>
      <c r="O328" s="571"/>
      <c r="P328" s="571"/>
      <c r="Q328" s="571"/>
      <c r="R328" s="572"/>
    </row>
    <row r="329" spans="1:18" ht="21.75" customHeight="1">
      <c r="A329" s="4" t="s">
        <v>22</v>
      </c>
      <c r="B329" s="579"/>
      <c r="C329" s="8" t="s">
        <v>5</v>
      </c>
      <c r="D329" s="579"/>
      <c r="E329" s="4" t="s">
        <v>7</v>
      </c>
      <c r="F329" s="8" t="s">
        <v>7</v>
      </c>
      <c r="G329" s="9" t="s">
        <v>8</v>
      </c>
      <c r="H329" s="9" t="s">
        <v>9</v>
      </c>
      <c r="I329" s="9" t="s">
        <v>10</v>
      </c>
      <c r="J329" s="9" t="s">
        <v>11</v>
      </c>
      <c r="K329" s="9" t="s">
        <v>12</v>
      </c>
      <c r="L329" s="9" t="s">
        <v>13</v>
      </c>
      <c r="M329" s="9" t="s">
        <v>14</v>
      </c>
      <c r="N329" s="9" t="s">
        <v>16</v>
      </c>
      <c r="O329" s="9" t="s">
        <v>17</v>
      </c>
      <c r="P329" s="9" t="s">
        <v>19</v>
      </c>
      <c r="Q329" s="9" t="s">
        <v>18</v>
      </c>
      <c r="R329" s="9" t="s">
        <v>66</v>
      </c>
    </row>
    <row r="330" spans="1:18" ht="19.5" customHeight="1">
      <c r="A330" s="188">
        <v>1</v>
      </c>
      <c r="B330" s="5" t="s">
        <v>137</v>
      </c>
      <c r="C330" s="86" t="s">
        <v>138</v>
      </c>
      <c r="D330" s="75">
        <v>60000</v>
      </c>
      <c r="E330" s="16" t="s">
        <v>76</v>
      </c>
      <c r="F330" s="10" t="s">
        <v>24</v>
      </c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</row>
    <row r="331" spans="1:18" ht="19.5" customHeight="1">
      <c r="A331" s="10"/>
      <c r="B331" s="11" t="s">
        <v>430</v>
      </c>
      <c r="C331" s="86" t="s">
        <v>298</v>
      </c>
      <c r="D331" s="13"/>
      <c r="E331" s="16" t="s">
        <v>300</v>
      </c>
      <c r="F331" s="10" t="s">
        <v>41</v>
      </c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</row>
    <row r="332" spans="1:18" ht="19.5" customHeight="1">
      <c r="A332" s="10"/>
      <c r="B332" s="237" t="s">
        <v>431</v>
      </c>
      <c r="C332" s="86" t="s">
        <v>299</v>
      </c>
      <c r="D332" s="13"/>
      <c r="E332" s="16" t="s">
        <v>299</v>
      </c>
      <c r="F332" s="33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</row>
    <row r="333" spans="1:18" ht="5.25" customHeight="1">
      <c r="A333" s="10"/>
      <c r="B333" s="11"/>
      <c r="C333" s="86"/>
      <c r="D333" s="13"/>
      <c r="E333" s="17"/>
      <c r="F333" s="33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</row>
    <row r="334" spans="1:18" ht="19.5" customHeight="1">
      <c r="A334" s="188">
        <v>2</v>
      </c>
      <c r="B334" s="126" t="s">
        <v>370</v>
      </c>
      <c r="C334" s="86" t="s">
        <v>140</v>
      </c>
      <c r="D334" s="36">
        <v>736000</v>
      </c>
      <c r="E334" s="16" t="s">
        <v>76</v>
      </c>
      <c r="F334" s="10" t="s">
        <v>24</v>
      </c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</row>
    <row r="335" spans="1:18" ht="19.5" customHeight="1">
      <c r="A335" s="10"/>
      <c r="B335" s="11" t="s">
        <v>432</v>
      </c>
      <c r="C335" s="86" t="s">
        <v>139</v>
      </c>
      <c r="D335" s="13"/>
      <c r="E335" s="16" t="s">
        <v>300</v>
      </c>
      <c r="F335" s="10" t="s">
        <v>41</v>
      </c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</row>
    <row r="336" spans="1:18" ht="19.5" customHeight="1">
      <c r="A336" s="10"/>
      <c r="B336" s="237" t="s">
        <v>433</v>
      </c>
      <c r="C336" s="86"/>
      <c r="D336" s="13"/>
      <c r="E336" s="16" t="s">
        <v>299</v>
      </c>
      <c r="F336" s="10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</row>
    <row r="337" spans="1:18" ht="5.25" customHeight="1">
      <c r="A337" s="188"/>
      <c r="C337" s="5"/>
      <c r="D337" s="5"/>
      <c r="E337" s="269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</row>
    <row r="338" spans="1:18" ht="19.5" customHeight="1">
      <c r="A338" s="10">
        <v>3</v>
      </c>
      <c r="B338" s="277" t="s">
        <v>141</v>
      </c>
      <c r="C338" s="86" t="s">
        <v>143</v>
      </c>
      <c r="D338" s="13">
        <v>240000</v>
      </c>
      <c r="E338" s="16" t="s">
        <v>39</v>
      </c>
      <c r="F338" s="58" t="s">
        <v>24</v>
      </c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</row>
    <row r="339" spans="1:18" ht="19.5" customHeight="1">
      <c r="A339" s="10"/>
      <c r="B339" s="126" t="s">
        <v>142</v>
      </c>
      <c r="C339" s="86"/>
      <c r="D339" s="13"/>
      <c r="E339" s="16" t="s">
        <v>40</v>
      </c>
      <c r="F339" s="10" t="s">
        <v>41</v>
      </c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</row>
    <row r="340" spans="1:18" ht="19.5" customHeight="1">
      <c r="A340" s="10"/>
      <c r="B340" s="11" t="s">
        <v>434</v>
      </c>
      <c r="C340" s="86"/>
      <c r="D340" s="13"/>
      <c r="E340" s="16"/>
      <c r="F340" s="10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</row>
    <row r="341" spans="1:18" ht="19.5" customHeight="1">
      <c r="A341" s="10"/>
      <c r="B341" s="237" t="s">
        <v>435</v>
      </c>
      <c r="C341" s="86"/>
      <c r="D341" s="13"/>
      <c r="E341" s="16"/>
      <c r="F341" s="10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 spans="1:18" ht="5.25" customHeight="1">
      <c r="A342" s="188"/>
      <c r="C342" s="5"/>
      <c r="D342" s="5"/>
      <c r="E342" s="269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</row>
    <row r="343" spans="1:18" ht="19.5" customHeight="1">
      <c r="A343" s="10">
        <v>4</v>
      </c>
      <c r="B343" s="277" t="s">
        <v>356</v>
      </c>
      <c r="C343" s="86" t="s">
        <v>143</v>
      </c>
      <c r="D343" s="13">
        <v>550000</v>
      </c>
      <c r="E343" s="194" t="s">
        <v>357</v>
      </c>
      <c r="F343" s="58" t="s">
        <v>24</v>
      </c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 spans="1:18" ht="19.5" customHeight="1">
      <c r="A344" s="10"/>
      <c r="B344" s="11" t="s">
        <v>436</v>
      </c>
      <c r="C344" s="86" t="s">
        <v>452</v>
      </c>
      <c r="D344" s="328" t="s">
        <v>359</v>
      </c>
      <c r="E344" s="329"/>
      <c r="F344" s="10" t="s">
        <v>41</v>
      </c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</row>
    <row r="345" spans="1:18" ht="19.5" customHeight="1">
      <c r="A345" s="10"/>
      <c r="B345" s="237" t="s">
        <v>437</v>
      </c>
      <c r="C345" s="86"/>
      <c r="D345" s="13"/>
      <c r="E345" s="16" t="s">
        <v>358</v>
      </c>
      <c r="F345" s="10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</row>
    <row r="346" spans="1:18" ht="5.25" customHeight="1">
      <c r="A346" s="10"/>
      <c r="B346" s="11"/>
      <c r="C346" s="11"/>
      <c r="D346" s="13"/>
      <c r="E346" s="53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</row>
    <row r="347" spans="1:18" ht="21" customHeight="1">
      <c r="A347" s="10">
        <v>5</v>
      </c>
      <c r="B347" s="126" t="s">
        <v>439</v>
      </c>
      <c r="C347" s="86" t="s">
        <v>453</v>
      </c>
      <c r="D347" s="13">
        <v>20000</v>
      </c>
      <c r="E347" s="194" t="s">
        <v>357</v>
      </c>
      <c r="F347" s="10" t="s">
        <v>24</v>
      </c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</row>
    <row r="348" spans="1:18" ht="21" customHeight="1">
      <c r="A348" s="10"/>
      <c r="B348" s="1" t="s">
        <v>440</v>
      </c>
      <c r="C348" s="86" t="s">
        <v>454</v>
      </c>
      <c r="D348" s="362" t="s">
        <v>359</v>
      </c>
      <c r="E348" s="362"/>
      <c r="F348" s="10" t="s">
        <v>41</v>
      </c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</row>
    <row r="349" spans="1:18" ht="21" customHeight="1">
      <c r="A349" s="10"/>
      <c r="B349" s="11" t="s">
        <v>441</v>
      </c>
      <c r="C349" s="86"/>
      <c r="D349" s="13"/>
      <c r="E349" s="16" t="s">
        <v>358</v>
      </c>
      <c r="F349" s="10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</row>
    <row r="350" spans="1:18" ht="21" customHeight="1">
      <c r="A350" s="8"/>
      <c r="B350" s="250"/>
      <c r="C350" s="87"/>
      <c r="D350" s="14"/>
      <c r="E350" s="164"/>
      <c r="F350" s="8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</row>
    <row r="351" spans="1:18" s="34" customFormat="1" ht="23.25" customHeight="1">
      <c r="A351" s="33"/>
      <c r="B351" s="35"/>
      <c r="C351" s="35"/>
      <c r="D351" s="350">
        <f>SUM(D330+D334+D338+D343+D347)</f>
        <v>1606000</v>
      </c>
      <c r="E351" s="67"/>
      <c r="Q351" s="569">
        <v>25</v>
      </c>
      <c r="R351" s="569"/>
    </row>
    <row r="352" ht="23.25">
      <c r="A352" s="1" t="s">
        <v>95</v>
      </c>
    </row>
    <row r="353" ht="23.25" customHeight="1"/>
    <row r="354" spans="1:18" ht="23.25">
      <c r="A354" s="3" t="s">
        <v>21</v>
      </c>
      <c r="B354" s="575" t="s">
        <v>3</v>
      </c>
      <c r="C354" s="7" t="s">
        <v>4</v>
      </c>
      <c r="D354" s="575" t="s">
        <v>6</v>
      </c>
      <c r="E354" s="3" t="s">
        <v>23</v>
      </c>
      <c r="F354" s="7" t="s">
        <v>15</v>
      </c>
      <c r="G354" s="570" t="s">
        <v>374</v>
      </c>
      <c r="H354" s="571"/>
      <c r="I354" s="572"/>
      <c r="J354" s="570" t="s">
        <v>545</v>
      </c>
      <c r="K354" s="571"/>
      <c r="L354" s="571"/>
      <c r="M354" s="571"/>
      <c r="N354" s="571"/>
      <c r="O354" s="571"/>
      <c r="P354" s="571"/>
      <c r="Q354" s="571"/>
      <c r="R354" s="572"/>
    </row>
    <row r="355" spans="1:18" ht="24">
      <c r="A355" s="4" t="s">
        <v>22</v>
      </c>
      <c r="B355" s="579"/>
      <c r="C355" s="8" t="s">
        <v>5</v>
      </c>
      <c r="D355" s="579"/>
      <c r="E355" s="4" t="s">
        <v>7</v>
      </c>
      <c r="F355" s="8" t="s">
        <v>7</v>
      </c>
      <c r="G355" s="9" t="s">
        <v>8</v>
      </c>
      <c r="H355" s="9" t="s">
        <v>9</v>
      </c>
      <c r="I355" s="9" t="s">
        <v>10</v>
      </c>
      <c r="J355" s="9" t="s">
        <v>11</v>
      </c>
      <c r="K355" s="9" t="s">
        <v>12</v>
      </c>
      <c r="L355" s="9" t="s">
        <v>13</v>
      </c>
      <c r="M355" s="9" t="s">
        <v>14</v>
      </c>
      <c r="N355" s="9" t="s">
        <v>16</v>
      </c>
      <c r="O355" s="9" t="s">
        <v>17</v>
      </c>
      <c r="P355" s="9" t="s">
        <v>19</v>
      </c>
      <c r="Q355" s="9" t="s">
        <v>18</v>
      </c>
      <c r="R355" s="9" t="s">
        <v>66</v>
      </c>
    </row>
    <row r="356" spans="1:18" ht="23.25">
      <c r="A356" s="241">
        <v>1</v>
      </c>
      <c r="B356" s="180" t="s">
        <v>301</v>
      </c>
      <c r="C356" s="86" t="s">
        <v>302</v>
      </c>
      <c r="D356" s="36">
        <v>10000</v>
      </c>
      <c r="E356" s="17" t="s">
        <v>31</v>
      </c>
      <c r="F356" s="10" t="s">
        <v>30</v>
      </c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</row>
    <row r="357" spans="1:18" ht="23.25">
      <c r="A357" s="55"/>
      <c r="B357" s="180" t="s">
        <v>218</v>
      </c>
      <c r="C357" s="86" t="s">
        <v>303</v>
      </c>
      <c r="D357" s="55"/>
      <c r="E357" s="55"/>
      <c r="F357" s="10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</row>
    <row r="358" spans="1:18" ht="23.25">
      <c r="A358" s="55"/>
      <c r="B358" s="11" t="s">
        <v>438</v>
      </c>
      <c r="C358" s="265" t="s">
        <v>304</v>
      </c>
      <c r="D358" s="55"/>
      <c r="E358" s="55"/>
      <c r="F358" s="10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</row>
    <row r="359" spans="1:18" ht="23.25">
      <c r="A359" s="55"/>
      <c r="B359" s="180" t="s">
        <v>230</v>
      </c>
      <c r="C359" s="86" t="s">
        <v>305</v>
      </c>
      <c r="D359" s="55"/>
      <c r="E359" s="55"/>
      <c r="F359" s="10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</row>
    <row r="360" spans="1:18" ht="23.25">
      <c r="A360" s="55"/>
      <c r="B360" s="180"/>
      <c r="C360" s="86"/>
      <c r="D360" s="55"/>
      <c r="E360" s="55"/>
      <c r="F360" s="10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</row>
    <row r="361" spans="1:18" ht="23.25">
      <c r="A361" s="241">
        <v>2</v>
      </c>
      <c r="B361" s="180" t="s">
        <v>366</v>
      </c>
      <c r="C361" s="86" t="s">
        <v>367</v>
      </c>
      <c r="D361" s="36">
        <v>16000</v>
      </c>
      <c r="E361" s="17" t="s">
        <v>31</v>
      </c>
      <c r="F361" s="10" t="s">
        <v>30</v>
      </c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</row>
    <row r="362" spans="1:18" ht="23.25">
      <c r="A362" s="55"/>
      <c r="B362" s="180" t="s">
        <v>218</v>
      </c>
      <c r="C362" s="86" t="s">
        <v>368</v>
      </c>
      <c r="D362" s="55"/>
      <c r="E362" s="55"/>
      <c r="F362" s="10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</row>
    <row r="363" spans="1:18" ht="23.25">
      <c r="A363" s="55"/>
      <c r="B363" s="11" t="s">
        <v>442</v>
      </c>
      <c r="C363" s="86" t="s">
        <v>367</v>
      </c>
      <c r="D363" s="36">
        <v>15000</v>
      </c>
      <c r="E363" s="55"/>
      <c r="F363" s="10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</row>
    <row r="364" spans="1:18" ht="23.25">
      <c r="A364" s="55"/>
      <c r="B364" s="180" t="s">
        <v>230</v>
      </c>
      <c r="C364" s="86" t="s">
        <v>369</v>
      </c>
      <c r="D364" s="55"/>
      <c r="E364" s="55"/>
      <c r="F364" s="10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</row>
    <row r="365" spans="1:18" ht="23.25" customHeight="1">
      <c r="A365" s="55"/>
      <c r="B365" s="237"/>
      <c r="C365" s="10"/>
      <c r="D365" s="55"/>
      <c r="E365" s="55"/>
      <c r="F365" s="10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</row>
    <row r="366" spans="1:18" ht="15" customHeight="1">
      <c r="A366" s="72"/>
      <c r="B366" s="73"/>
      <c r="C366" s="74"/>
      <c r="D366" s="401">
        <f>SUM(D356+D361+D363)</f>
        <v>41000</v>
      </c>
      <c r="E366" s="81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</row>
    <row r="367" spans="1:18" ht="23.25" customHeight="1">
      <c r="A367" s="34" t="s">
        <v>96</v>
      </c>
      <c r="B367" s="34"/>
      <c r="C367" s="34"/>
      <c r="D367" s="98"/>
      <c r="E367" s="67"/>
      <c r="F367" s="33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</row>
    <row r="368" spans="1:18" ht="15" customHeight="1">
      <c r="A368" s="94"/>
      <c r="B368" s="95"/>
      <c r="C368" s="96"/>
      <c r="D368" s="97"/>
      <c r="E368" s="121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</row>
    <row r="369" spans="1:18" ht="23.25" customHeight="1">
      <c r="A369" s="3" t="s">
        <v>21</v>
      </c>
      <c r="B369" s="575" t="s">
        <v>3</v>
      </c>
      <c r="C369" s="7" t="s">
        <v>4</v>
      </c>
      <c r="D369" s="575" t="s">
        <v>6</v>
      </c>
      <c r="E369" s="3" t="s">
        <v>23</v>
      </c>
      <c r="F369" s="7" t="s">
        <v>15</v>
      </c>
      <c r="G369" s="570" t="s">
        <v>374</v>
      </c>
      <c r="H369" s="571"/>
      <c r="I369" s="572"/>
      <c r="J369" s="570" t="s">
        <v>545</v>
      </c>
      <c r="K369" s="571"/>
      <c r="L369" s="571"/>
      <c r="M369" s="571"/>
      <c r="N369" s="571"/>
      <c r="O369" s="571"/>
      <c r="P369" s="571"/>
      <c r="Q369" s="571"/>
      <c r="R369" s="572"/>
    </row>
    <row r="370" spans="1:18" ht="23.25" customHeight="1">
      <c r="A370" s="4" t="s">
        <v>22</v>
      </c>
      <c r="B370" s="579"/>
      <c r="C370" s="8" t="s">
        <v>5</v>
      </c>
      <c r="D370" s="579"/>
      <c r="E370" s="4" t="s">
        <v>7</v>
      </c>
      <c r="F370" s="8" t="s">
        <v>7</v>
      </c>
      <c r="G370" s="9" t="s">
        <v>8</v>
      </c>
      <c r="H370" s="9" t="s">
        <v>9</v>
      </c>
      <c r="I370" s="9" t="s">
        <v>10</v>
      </c>
      <c r="J370" s="9" t="s">
        <v>11</v>
      </c>
      <c r="K370" s="9" t="s">
        <v>12</v>
      </c>
      <c r="L370" s="9" t="s">
        <v>13</v>
      </c>
      <c r="M370" s="9" t="s">
        <v>14</v>
      </c>
      <c r="N370" s="9" t="s">
        <v>16</v>
      </c>
      <c r="O370" s="9" t="s">
        <v>17</v>
      </c>
      <c r="P370" s="9" t="s">
        <v>19</v>
      </c>
      <c r="Q370" s="9" t="s">
        <v>18</v>
      </c>
      <c r="R370" s="9" t="s">
        <v>66</v>
      </c>
    </row>
    <row r="371" spans="1:18" ht="23.25" customHeight="1">
      <c r="A371" s="241">
        <v>1</v>
      </c>
      <c r="B371" s="180" t="s">
        <v>325</v>
      </c>
      <c r="C371" s="86" t="s">
        <v>306</v>
      </c>
      <c r="D371" s="297" t="s">
        <v>324</v>
      </c>
      <c r="E371" s="17" t="s">
        <v>31</v>
      </c>
      <c r="F371" s="10" t="s">
        <v>24</v>
      </c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</row>
    <row r="372" spans="1:18" ht="23.25" customHeight="1">
      <c r="A372" s="241"/>
      <c r="B372" s="11" t="s">
        <v>443</v>
      </c>
      <c r="C372" s="86" t="s">
        <v>326</v>
      </c>
      <c r="D372" s="36"/>
      <c r="E372" s="17"/>
      <c r="F372" s="10" t="s">
        <v>41</v>
      </c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</row>
    <row r="373" spans="1:18" ht="23.25" customHeight="1">
      <c r="A373" s="55"/>
      <c r="B373" s="180" t="s">
        <v>231</v>
      </c>
      <c r="D373" s="55"/>
      <c r="E373" s="55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</row>
    <row r="374" spans="1:18" ht="23.25" customHeight="1">
      <c r="A374" s="55"/>
      <c r="B374" s="55"/>
      <c r="C374" s="10"/>
      <c r="D374" s="55"/>
      <c r="E374" s="55"/>
      <c r="F374" s="10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</row>
    <row r="375" spans="1:18" ht="23.25">
      <c r="A375" s="72"/>
      <c r="B375" s="73"/>
      <c r="C375" s="74"/>
      <c r="D375" s="93"/>
      <c r="E375" s="81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</row>
    <row r="376" spans="1:18" ht="23.25">
      <c r="A376" s="33"/>
      <c r="B376" s="34"/>
      <c r="C376" s="35"/>
      <c r="D376" s="167"/>
      <c r="E376" s="59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569">
        <v>26</v>
      </c>
      <c r="R376" s="569"/>
    </row>
    <row r="377" ht="23.25">
      <c r="A377" s="1" t="s">
        <v>97</v>
      </c>
    </row>
    <row r="378" ht="23.25" customHeight="1"/>
    <row r="379" spans="1:18" ht="23.25">
      <c r="A379" s="3" t="s">
        <v>21</v>
      </c>
      <c r="B379" s="575" t="s">
        <v>3</v>
      </c>
      <c r="C379" s="7" t="s">
        <v>4</v>
      </c>
      <c r="D379" s="575" t="s">
        <v>6</v>
      </c>
      <c r="E379" s="3" t="s">
        <v>23</v>
      </c>
      <c r="F379" s="7" t="s">
        <v>15</v>
      </c>
      <c r="G379" s="570" t="s">
        <v>374</v>
      </c>
      <c r="H379" s="571"/>
      <c r="I379" s="572"/>
      <c r="J379" s="570" t="s">
        <v>545</v>
      </c>
      <c r="K379" s="571"/>
      <c r="L379" s="571"/>
      <c r="M379" s="571"/>
      <c r="N379" s="571"/>
      <c r="O379" s="571"/>
      <c r="P379" s="571"/>
      <c r="Q379" s="571"/>
      <c r="R379" s="572"/>
    </row>
    <row r="380" spans="1:18" ht="24">
      <c r="A380" s="4" t="s">
        <v>22</v>
      </c>
      <c r="B380" s="579"/>
      <c r="C380" s="8" t="s">
        <v>5</v>
      </c>
      <c r="D380" s="579"/>
      <c r="E380" s="4" t="s">
        <v>7</v>
      </c>
      <c r="F380" s="8" t="s">
        <v>7</v>
      </c>
      <c r="G380" s="9" t="s">
        <v>8</v>
      </c>
      <c r="H380" s="9" t="s">
        <v>9</v>
      </c>
      <c r="I380" s="9" t="s">
        <v>10</v>
      </c>
      <c r="J380" s="9" t="s">
        <v>11</v>
      </c>
      <c r="K380" s="9" t="s">
        <v>12</v>
      </c>
      <c r="L380" s="9" t="s">
        <v>13</v>
      </c>
      <c r="M380" s="9" t="s">
        <v>14</v>
      </c>
      <c r="N380" s="9" t="s">
        <v>16</v>
      </c>
      <c r="O380" s="9" t="s">
        <v>17</v>
      </c>
      <c r="P380" s="9" t="s">
        <v>19</v>
      </c>
      <c r="Q380" s="9" t="s">
        <v>18</v>
      </c>
      <c r="R380" s="9" t="s">
        <v>66</v>
      </c>
    </row>
    <row r="381" spans="1:18" ht="23.25" customHeight="1">
      <c r="A381" s="241">
        <v>1</v>
      </c>
      <c r="B381" s="180" t="s">
        <v>327</v>
      </c>
      <c r="C381" s="86" t="s">
        <v>328</v>
      </c>
      <c r="D381" s="297" t="s">
        <v>324</v>
      </c>
      <c r="E381" s="17" t="s">
        <v>31</v>
      </c>
      <c r="F381" s="10" t="s">
        <v>24</v>
      </c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</row>
    <row r="382" spans="1:18" ht="23.25" customHeight="1">
      <c r="A382" s="241"/>
      <c r="B382" s="11" t="s">
        <v>444</v>
      </c>
      <c r="C382" s="86" t="s">
        <v>329</v>
      </c>
      <c r="D382" s="36"/>
      <c r="E382" s="17"/>
      <c r="F382" s="10" t="s">
        <v>41</v>
      </c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</row>
    <row r="383" spans="1:18" ht="23.25" customHeight="1">
      <c r="A383" s="241"/>
      <c r="B383" s="180" t="s">
        <v>232</v>
      </c>
      <c r="C383" s="86"/>
      <c r="D383" s="36"/>
      <c r="E383" s="17"/>
      <c r="F383" s="10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</row>
    <row r="384" spans="1:18" ht="23.25" customHeight="1">
      <c r="A384" s="241"/>
      <c r="B384" s="237" t="s">
        <v>445</v>
      </c>
      <c r="C384" s="86"/>
      <c r="D384" s="36"/>
      <c r="E384" s="17"/>
      <c r="F384" s="10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</row>
    <row r="385" spans="1:18" ht="23.25" customHeight="1">
      <c r="A385" s="55"/>
      <c r="C385" s="86"/>
      <c r="D385" s="55"/>
      <c r="E385" s="55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</row>
    <row r="386" spans="1:18" ht="23.25" customHeight="1">
      <c r="A386" s="192"/>
      <c r="B386" s="192"/>
      <c r="C386" s="72"/>
      <c r="D386" s="192"/>
      <c r="E386" s="192"/>
      <c r="F386" s="72"/>
      <c r="G386" s="226"/>
      <c r="H386" s="226"/>
      <c r="I386" s="226"/>
      <c r="J386" s="226"/>
      <c r="K386" s="226"/>
      <c r="L386" s="226"/>
      <c r="M386" s="226"/>
      <c r="N386" s="226"/>
      <c r="O386" s="226"/>
      <c r="P386" s="226"/>
      <c r="Q386" s="226"/>
      <c r="R386" s="226"/>
    </row>
    <row r="387" spans="1:18" ht="23.25" customHeight="1">
      <c r="A387" s="33"/>
      <c r="B387" s="35"/>
      <c r="C387" s="35"/>
      <c r="D387" s="36"/>
      <c r="E387" s="83"/>
      <c r="F387" s="33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</row>
    <row r="388" spans="1:18" ht="23.25" customHeight="1">
      <c r="A388" s="33"/>
      <c r="B388" s="35"/>
      <c r="C388" s="35"/>
      <c r="D388" s="36"/>
      <c r="E388" s="83"/>
      <c r="F388" s="33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</row>
    <row r="389" spans="1:18" ht="23.25" customHeight="1">
      <c r="A389" s="33"/>
      <c r="B389" s="35"/>
      <c r="C389" s="35"/>
      <c r="D389" s="36"/>
      <c r="E389" s="83"/>
      <c r="F389" s="33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</row>
    <row r="390" spans="1:18" ht="23.25" customHeight="1">
      <c r="A390" s="33"/>
      <c r="B390" s="35"/>
      <c r="C390" s="35"/>
      <c r="D390" s="36"/>
      <c r="E390" s="83"/>
      <c r="F390" s="33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</row>
    <row r="391" spans="1:18" ht="23.25" customHeight="1">
      <c r="A391" s="33"/>
      <c r="B391" s="35"/>
      <c r="C391" s="35"/>
      <c r="D391" s="36"/>
      <c r="E391" s="83"/>
      <c r="F391" s="33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</row>
    <row r="392" spans="1:18" ht="23.25" customHeight="1">
      <c r="A392" s="33"/>
      <c r="B392" s="35"/>
      <c r="C392" s="35"/>
      <c r="D392" s="36"/>
      <c r="E392" s="83"/>
      <c r="F392" s="33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</row>
    <row r="393" spans="1:18" ht="23.25" customHeight="1">
      <c r="A393" s="33"/>
      <c r="B393" s="35"/>
      <c r="C393" s="35"/>
      <c r="D393" s="36"/>
      <c r="E393" s="83"/>
      <c r="F393" s="33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</row>
    <row r="394" spans="1:18" ht="23.25" customHeight="1">
      <c r="A394" s="33"/>
      <c r="B394" s="35"/>
      <c r="C394" s="35"/>
      <c r="D394" s="36"/>
      <c r="E394" s="83"/>
      <c r="F394" s="33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</row>
    <row r="395" spans="1:18" ht="23.25" customHeight="1">
      <c r="A395" s="33"/>
      <c r="B395" s="35"/>
      <c r="C395" s="35"/>
      <c r="D395" s="36"/>
      <c r="E395" s="83"/>
      <c r="F395" s="33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</row>
    <row r="396" spans="1:18" ht="23.25" customHeight="1">
      <c r="A396" s="33"/>
      <c r="B396" s="35"/>
      <c r="C396" s="35"/>
      <c r="D396" s="36"/>
      <c r="E396" s="83"/>
      <c r="F396" s="33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</row>
    <row r="397" spans="1:18" ht="23.25" customHeight="1">
      <c r="A397" s="33"/>
      <c r="B397" s="35"/>
      <c r="C397" s="35"/>
      <c r="D397" s="36"/>
      <c r="E397" s="83"/>
      <c r="F397" s="33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</row>
    <row r="398" spans="1:18" ht="23.25" customHeight="1">
      <c r="A398" s="33"/>
      <c r="B398" s="35"/>
      <c r="C398" s="35"/>
      <c r="D398" s="36"/>
      <c r="E398" s="83"/>
      <c r="F398" s="33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</row>
    <row r="399" spans="1:18" ht="23.25" customHeight="1">
      <c r="A399" s="33"/>
      <c r="B399" s="35"/>
      <c r="C399" s="35"/>
      <c r="D399" s="36"/>
      <c r="E399" s="83"/>
      <c r="F399" s="33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</row>
    <row r="400" spans="1:18" ht="23.25" customHeight="1">
      <c r="A400" s="33"/>
      <c r="B400" s="35"/>
      <c r="C400" s="35"/>
      <c r="D400" s="36"/>
      <c r="E400" s="83"/>
      <c r="F400" s="33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569">
        <v>27</v>
      </c>
      <c r="R400" s="569"/>
    </row>
    <row r="401" spans="1:18" ht="23.25">
      <c r="A401" s="100" t="s">
        <v>98</v>
      </c>
      <c r="B401" s="35"/>
      <c r="C401" s="35"/>
      <c r="D401" s="36"/>
      <c r="E401" s="67"/>
      <c r="F401" s="33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</row>
    <row r="402" spans="1:18" ht="15" customHeight="1">
      <c r="A402" s="94"/>
      <c r="B402" s="96"/>
      <c r="C402" s="96"/>
      <c r="D402" s="99"/>
      <c r="E402" s="122"/>
      <c r="F402" s="94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</row>
    <row r="403" spans="1:18" ht="23.25" customHeight="1">
      <c r="A403" s="3" t="s">
        <v>21</v>
      </c>
      <c r="B403" s="575" t="s">
        <v>3</v>
      </c>
      <c r="C403" s="7" t="s">
        <v>4</v>
      </c>
      <c r="D403" s="575" t="s">
        <v>6</v>
      </c>
      <c r="E403" s="3" t="s">
        <v>23</v>
      </c>
      <c r="F403" s="7" t="s">
        <v>15</v>
      </c>
      <c r="G403" s="570" t="s">
        <v>374</v>
      </c>
      <c r="H403" s="571"/>
      <c r="I403" s="572"/>
      <c r="J403" s="570" t="s">
        <v>545</v>
      </c>
      <c r="K403" s="571"/>
      <c r="L403" s="571"/>
      <c r="M403" s="571"/>
      <c r="N403" s="571"/>
      <c r="O403" s="571"/>
      <c r="P403" s="571"/>
      <c r="Q403" s="571"/>
      <c r="R403" s="572"/>
    </row>
    <row r="404" spans="1:18" ht="23.25" customHeight="1">
      <c r="A404" s="4" t="s">
        <v>22</v>
      </c>
      <c r="B404" s="579"/>
      <c r="C404" s="8" t="s">
        <v>5</v>
      </c>
      <c r="D404" s="579"/>
      <c r="E404" s="4" t="s">
        <v>7</v>
      </c>
      <c r="F404" s="8" t="s">
        <v>7</v>
      </c>
      <c r="G404" s="9" t="s">
        <v>8</v>
      </c>
      <c r="H404" s="9" t="s">
        <v>9</v>
      </c>
      <c r="I404" s="9" t="s">
        <v>10</v>
      </c>
      <c r="J404" s="9" t="s">
        <v>11</v>
      </c>
      <c r="K404" s="9" t="s">
        <v>12</v>
      </c>
      <c r="L404" s="9" t="s">
        <v>13</v>
      </c>
      <c r="M404" s="9" t="s">
        <v>14</v>
      </c>
      <c r="N404" s="9" t="s">
        <v>16</v>
      </c>
      <c r="O404" s="9" t="s">
        <v>17</v>
      </c>
      <c r="P404" s="9" t="s">
        <v>19</v>
      </c>
      <c r="Q404" s="9" t="s">
        <v>18</v>
      </c>
      <c r="R404" s="9" t="s">
        <v>66</v>
      </c>
    </row>
    <row r="405" spans="1:18" ht="21" customHeight="1">
      <c r="A405" s="188">
        <v>1</v>
      </c>
      <c r="B405" s="126" t="s">
        <v>144</v>
      </c>
      <c r="C405" s="11" t="s">
        <v>99</v>
      </c>
      <c r="D405" s="36">
        <v>15000</v>
      </c>
      <c r="E405" s="16" t="s">
        <v>69</v>
      </c>
      <c r="F405" s="10" t="s">
        <v>24</v>
      </c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</row>
    <row r="406" spans="1:18" ht="21" customHeight="1">
      <c r="A406" s="10"/>
      <c r="B406" s="126" t="s">
        <v>145</v>
      </c>
      <c r="C406" s="11" t="s">
        <v>146</v>
      </c>
      <c r="D406" s="13"/>
      <c r="E406" s="16" t="s">
        <v>44</v>
      </c>
      <c r="F406" s="10" t="s">
        <v>41</v>
      </c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</row>
    <row r="407" spans="1:18" ht="21" customHeight="1">
      <c r="A407" s="10"/>
      <c r="B407" s="11" t="s">
        <v>444</v>
      </c>
      <c r="C407" s="11"/>
      <c r="D407" s="13"/>
      <c r="E407" s="17" t="s">
        <v>82</v>
      </c>
      <c r="F407" s="10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</row>
    <row r="408" spans="1:18" ht="21" customHeight="1">
      <c r="A408" s="10"/>
      <c r="B408" s="180" t="s">
        <v>233</v>
      </c>
      <c r="C408" s="11"/>
      <c r="D408" s="13"/>
      <c r="E408" s="195"/>
      <c r="F408" s="10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</row>
    <row r="409" spans="1:18" ht="21" customHeight="1">
      <c r="A409" s="10"/>
      <c r="B409" s="237" t="s">
        <v>446</v>
      </c>
      <c r="C409" s="11"/>
      <c r="D409" s="13"/>
      <c r="E409" s="195"/>
      <c r="F409" s="10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</row>
    <row r="410" spans="1:18" ht="12.75" customHeight="1">
      <c r="A410" s="107"/>
      <c r="B410" s="109"/>
      <c r="C410" s="109"/>
      <c r="D410" s="123"/>
      <c r="F410" s="10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</row>
    <row r="411" spans="1:18" ht="20.25" customHeight="1">
      <c r="A411" s="188">
        <v>2</v>
      </c>
      <c r="B411" s="126" t="s">
        <v>147</v>
      </c>
      <c r="C411" s="11" t="s">
        <v>149</v>
      </c>
      <c r="D411" s="36">
        <v>60000</v>
      </c>
      <c r="E411" s="16" t="s">
        <v>39</v>
      </c>
      <c r="F411" s="10" t="s">
        <v>24</v>
      </c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</row>
    <row r="412" spans="1:18" ht="20.25" customHeight="1">
      <c r="A412" s="10"/>
      <c r="B412" s="126" t="s">
        <v>148</v>
      </c>
      <c r="C412" s="11" t="s">
        <v>150</v>
      </c>
      <c r="D412" s="13"/>
      <c r="E412" s="16" t="s">
        <v>40</v>
      </c>
      <c r="F412" s="10" t="s">
        <v>41</v>
      </c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</row>
    <row r="413" spans="1:18" ht="20.25" customHeight="1">
      <c r="A413" s="10"/>
      <c r="B413" s="11" t="s">
        <v>436</v>
      </c>
      <c r="C413" s="11"/>
      <c r="D413" s="13"/>
      <c r="E413" s="16"/>
      <c r="F413" s="10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</row>
    <row r="414" spans="1:18" ht="20.25" customHeight="1">
      <c r="A414" s="10"/>
      <c r="B414" s="180" t="s">
        <v>233</v>
      </c>
      <c r="C414" s="11"/>
      <c r="D414" s="13"/>
      <c r="E414" s="16"/>
      <c r="F414" s="10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</row>
    <row r="415" spans="1:18" ht="20.25" customHeight="1">
      <c r="A415" s="10"/>
      <c r="B415" s="237" t="s">
        <v>447</v>
      </c>
      <c r="C415" s="11"/>
      <c r="D415" s="13"/>
      <c r="E415" s="16"/>
      <c r="F415" s="10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</row>
    <row r="416" spans="1:18" ht="12" customHeight="1">
      <c r="A416" s="107"/>
      <c r="B416" s="111"/>
      <c r="C416" s="109"/>
      <c r="D416" s="123"/>
      <c r="E416" s="53"/>
      <c r="F416" s="10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</row>
    <row r="417" spans="1:18" ht="20.25" customHeight="1">
      <c r="A417" s="188">
        <v>3</v>
      </c>
      <c r="B417" s="126" t="s">
        <v>100</v>
      </c>
      <c r="C417" s="11" t="s">
        <v>101</v>
      </c>
      <c r="D417" s="36">
        <v>10000</v>
      </c>
      <c r="E417" s="16" t="s">
        <v>39</v>
      </c>
      <c r="F417" s="10" t="s">
        <v>24</v>
      </c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</row>
    <row r="418" spans="1:18" ht="20.25" customHeight="1">
      <c r="A418" s="10"/>
      <c r="B418" s="11" t="s">
        <v>448</v>
      </c>
      <c r="C418" s="11" t="s">
        <v>102</v>
      </c>
      <c r="D418" s="13"/>
      <c r="E418" s="16" t="s">
        <v>40</v>
      </c>
      <c r="F418" s="10" t="s">
        <v>41</v>
      </c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90"/>
    </row>
    <row r="419" spans="1:18" ht="20.25" customHeight="1">
      <c r="A419" s="10"/>
      <c r="B419" s="180" t="s">
        <v>233</v>
      </c>
      <c r="C419" s="11"/>
      <c r="D419" s="13"/>
      <c r="E419" s="16"/>
      <c r="F419" s="10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90"/>
    </row>
    <row r="420" spans="1:18" ht="20.25" customHeight="1">
      <c r="A420" s="10"/>
      <c r="B420" s="237" t="s">
        <v>449</v>
      </c>
      <c r="C420" s="11"/>
      <c r="D420" s="13"/>
      <c r="E420" s="16"/>
      <c r="F420" s="10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90"/>
    </row>
    <row r="421" spans="1:18" ht="20.25" customHeight="1">
      <c r="A421" s="10"/>
      <c r="B421" s="5"/>
      <c r="C421" s="11"/>
      <c r="D421" s="13"/>
      <c r="E421" s="16"/>
      <c r="F421" s="10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90"/>
    </row>
    <row r="422" spans="1:18" ht="23.25" customHeight="1">
      <c r="A422" s="188">
        <v>4</v>
      </c>
      <c r="B422" s="126" t="s">
        <v>360</v>
      </c>
      <c r="C422" s="11" t="s">
        <v>101</v>
      </c>
      <c r="D422" s="36">
        <v>30000</v>
      </c>
      <c r="E422" s="16" t="s">
        <v>39</v>
      </c>
      <c r="F422" s="10" t="s">
        <v>24</v>
      </c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</row>
    <row r="423" spans="1:18" ht="22.5" customHeight="1">
      <c r="A423" s="10"/>
      <c r="B423" s="330" t="s">
        <v>361</v>
      </c>
      <c r="C423" s="11" t="s">
        <v>102</v>
      </c>
      <c r="D423" s="13"/>
      <c r="E423" s="16" t="s">
        <v>40</v>
      </c>
      <c r="F423" s="10" t="s">
        <v>41</v>
      </c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90"/>
    </row>
    <row r="424" spans="1:18" ht="22.5" customHeight="1">
      <c r="A424" s="10"/>
      <c r="B424" s="11" t="s">
        <v>450</v>
      </c>
      <c r="C424" s="11"/>
      <c r="D424" s="13"/>
      <c r="E424" s="16"/>
      <c r="F424" s="10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90"/>
    </row>
    <row r="425" spans="1:18" ht="22.5" customHeight="1">
      <c r="A425" s="10"/>
      <c r="B425" s="180" t="s">
        <v>233</v>
      </c>
      <c r="C425" s="11"/>
      <c r="D425" s="13"/>
      <c r="E425" s="16"/>
      <c r="F425" s="10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90"/>
    </row>
    <row r="426" spans="1:18" ht="22.5" customHeight="1">
      <c r="A426" s="8"/>
      <c r="B426" s="250" t="s">
        <v>451</v>
      </c>
      <c r="C426" s="12"/>
      <c r="D426" s="14"/>
      <c r="E426" s="65"/>
      <c r="F426" s="8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91"/>
    </row>
    <row r="427" spans="1:18" ht="22.5" customHeight="1">
      <c r="A427" s="33"/>
      <c r="B427" s="34"/>
      <c r="C427" s="35"/>
      <c r="D427" s="350">
        <f>SUM(D405+D411+D417+D422)</f>
        <v>115000</v>
      </c>
      <c r="E427" s="67"/>
      <c r="F427" s="33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569">
        <v>28</v>
      </c>
      <c r="R427" s="569"/>
    </row>
    <row r="428" spans="1:18" ht="26.25">
      <c r="A428" s="573" t="s">
        <v>0</v>
      </c>
      <c r="B428" s="573"/>
      <c r="C428" s="573"/>
      <c r="D428" s="573"/>
      <c r="E428" s="573"/>
      <c r="F428" s="573"/>
      <c r="G428" s="573"/>
      <c r="H428" s="573"/>
      <c r="I428" s="573"/>
      <c r="J428" s="573"/>
      <c r="K428" s="573"/>
      <c r="L428" s="573"/>
      <c r="M428" s="573"/>
      <c r="N428" s="573"/>
      <c r="O428" s="573"/>
      <c r="P428" s="573"/>
      <c r="Q428" s="573"/>
      <c r="R428" s="573"/>
    </row>
    <row r="429" spans="1:18" ht="26.25">
      <c r="A429" s="573" t="s">
        <v>544</v>
      </c>
      <c r="B429" s="573"/>
      <c r="C429" s="573"/>
      <c r="D429" s="573"/>
      <c r="E429" s="573"/>
      <c r="F429" s="573"/>
      <c r="G429" s="573"/>
      <c r="H429" s="573"/>
      <c r="I429" s="573"/>
      <c r="J429" s="573"/>
      <c r="K429" s="573"/>
      <c r="L429" s="573"/>
      <c r="M429" s="573"/>
      <c r="N429" s="573"/>
      <c r="O429" s="573"/>
      <c r="P429" s="573"/>
      <c r="Q429" s="573"/>
      <c r="R429" s="573"/>
    </row>
    <row r="430" spans="1:18" ht="23.25" customHeight="1">
      <c r="A430" s="573" t="s">
        <v>1</v>
      </c>
      <c r="B430" s="573"/>
      <c r="C430" s="573"/>
      <c r="D430" s="573"/>
      <c r="E430" s="573"/>
      <c r="F430" s="573"/>
      <c r="G430" s="573"/>
      <c r="H430" s="573"/>
      <c r="I430" s="573"/>
      <c r="J430" s="573"/>
      <c r="K430" s="573"/>
      <c r="L430" s="573"/>
      <c r="M430" s="573"/>
      <c r="N430" s="573"/>
      <c r="O430" s="573"/>
      <c r="P430" s="573"/>
      <c r="Q430" s="573"/>
      <c r="R430" s="573"/>
    </row>
    <row r="431" ht="6.75" customHeight="1"/>
    <row r="432" spans="1:2" ht="23.25" customHeight="1">
      <c r="A432" s="2" t="s">
        <v>42</v>
      </c>
      <c r="B432" s="2"/>
    </row>
    <row r="433" ht="23.25" customHeight="1">
      <c r="A433" s="1" t="s">
        <v>43</v>
      </c>
    </row>
    <row r="434" ht="6.75" customHeight="1"/>
    <row r="435" spans="1:18" ht="21.75" customHeight="1">
      <c r="A435" s="3" t="s">
        <v>21</v>
      </c>
      <c r="B435" s="575" t="s">
        <v>3</v>
      </c>
      <c r="C435" s="7" t="s">
        <v>4</v>
      </c>
      <c r="D435" s="575" t="s">
        <v>6</v>
      </c>
      <c r="E435" s="3" t="s">
        <v>23</v>
      </c>
      <c r="F435" s="7" t="s">
        <v>15</v>
      </c>
      <c r="G435" s="570" t="s">
        <v>374</v>
      </c>
      <c r="H435" s="571"/>
      <c r="I435" s="572"/>
      <c r="J435" s="570" t="s">
        <v>545</v>
      </c>
      <c r="K435" s="571"/>
      <c r="L435" s="571"/>
      <c r="M435" s="571"/>
      <c r="N435" s="571"/>
      <c r="O435" s="571"/>
      <c r="P435" s="571"/>
      <c r="Q435" s="571"/>
      <c r="R435" s="572"/>
    </row>
    <row r="436" spans="1:18" ht="21.75" customHeight="1">
      <c r="A436" s="4" t="s">
        <v>22</v>
      </c>
      <c r="B436" s="579"/>
      <c r="C436" s="8" t="s">
        <v>5</v>
      </c>
      <c r="D436" s="579"/>
      <c r="E436" s="4" t="s">
        <v>7</v>
      </c>
      <c r="F436" s="8" t="s">
        <v>7</v>
      </c>
      <c r="G436" s="9" t="s">
        <v>8</v>
      </c>
      <c r="H436" s="9" t="s">
        <v>9</v>
      </c>
      <c r="I436" s="9" t="s">
        <v>10</v>
      </c>
      <c r="J436" s="9" t="s">
        <v>11</v>
      </c>
      <c r="K436" s="9" t="s">
        <v>12</v>
      </c>
      <c r="L436" s="9" t="s">
        <v>13</v>
      </c>
      <c r="M436" s="9" t="s">
        <v>14</v>
      </c>
      <c r="N436" s="9" t="s">
        <v>16</v>
      </c>
      <c r="O436" s="9" t="s">
        <v>17</v>
      </c>
      <c r="P436" s="9" t="s">
        <v>19</v>
      </c>
      <c r="Q436" s="9" t="s">
        <v>18</v>
      </c>
      <c r="R436" s="9" t="s">
        <v>66</v>
      </c>
    </row>
    <row r="437" spans="1:18" ht="18.75" customHeight="1">
      <c r="A437" s="10">
        <v>1</v>
      </c>
      <c r="B437" s="5" t="s">
        <v>234</v>
      </c>
      <c r="C437" s="86" t="s">
        <v>103</v>
      </c>
      <c r="D437" s="273">
        <v>300000</v>
      </c>
      <c r="E437" s="16" t="s">
        <v>69</v>
      </c>
      <c r="F437" s="10" t="s">
        <v>30</v>
      </c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</row>
    <row r="438" spans="1:18" ht="18.75" customHeight="1">
      <c r="A438" s="10"/>
      <c r="B438" s="5" t="s">
        <v>235</v>
      </c>
      <c r="C438" s="86" t="s">
        <v>151</v>
      </c>
      <c r="D438" s="13"/>
      <c r="E438" s="16" t="s">
        <v>44</v>
      </c>
      <c r="F438" s="10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</row>
    <row r="439" spans="1:18" ht="18.75" customHeight="1">
      <c r="A439" s="10"/>
      <c r="B439" s="255" t="s">
        <v>236</v>
      </c>
      <c r="C439" s="11"/>
      <c r="D439" s="13"/>
      <c r="E439" s="17" t="s">
        <v>82</v>
      </c>
      <c r="F439" s="10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</row>
    <row r="440" spans="1:18" ht="18.75" customHeight="1">
      <c r="A440" s="10"/>
      <c r="B440" s="11" t="s">
        <v>455</v>
      </c>
      <c r="C440" s="11"/>
      <c r="D440" s="13"/>
      <c r="E440" s="17"/>
      <c r="F440" s="10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</row>
    <row r="441" spans="1:18" ht="18.75" customHeight="1">
      <c r="A441" s="10"/>
      <c r="B441" s="237" t="s">
        <v>456</v>
      </c>
      <c r="C441" s="11"/>
      <c r="D441" s="13"/>
      <c r="E441" s="17"/>
      <c r="F441" s="10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</row>
    <row r="442" spans="1:18" ht="18.75" customHeight="1">
      <c r="A442" s="10"/>
      <c r="B442" s="237" t="s">
        <v>457</v>
      </c>
      <c r="C442" s="11"/>
      <c r="D442" s="13"/>
      <c r="E442" s="17"/>
      <c r="F442" s="10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</row>
    <row r="443" spans="1:18" ht="18.75" customHeight="1">
      <c r="A443" s="10"/>
      <c r="B443" s="237" t="s">
        <v>458</v>
      </c>
      <c r="C443" s="11"/>
      <c r="D443" s="13"/>
      <c r="E443" s="17"/>
      <c r="F443" s="10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</row>
    <row r="444" spans="1:18" ht="18.75" customHeight="1">
      <c r="A444" s="10"/>
      <c r="B444" s="237" t="s">
        <v>459</v>
      </c>
      <c r="C444" s="11"/>
      <c r="D444" s="13"/>
      <c r="E444" s="17"/>
      <c r="F444" s="10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</row>
    <row r="445" spans="1:18" ht="12" customHeight="1">
      <c r="A445" s="107"/>
      <c r="B445" s="127"/>
      <c r="C445" s="109"/>
      <c r="D445" s="123"/>
      <c r="E445" s="52"/>
      <c r="F445" s="10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</row>
    <row r="446" spans="1:18" ht="20.25" customHeight="1">
      <c r="A446" s="10">
        <v>2</v>
      </c>
      <c r="B446" s="126" t="s">
        <v>152</v>
      </c>
      <c r="C446" s="86" t="s">
        <v>155</v>
      </c>
      <c r="D446" s="273">
        <v>50000</v>
      </c>
      <c r="E446" s="17" t="s">
        <v>31</v>
      </c>
      <c r="F446" s="10" t="s">
        <v>30</v>
      </c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</row>
    <row r="447" spans="1:18" ht="20.25" customHeight="1">
      <c r="A447" s="10"/>
      <c r="B447" s="126" t="s">
        <v>153</v>
      </c>
      <c r="C447" s="86" t="s">
        <v>156</v>
      </c>
      <c r="D447" s="13"/>
      <c r="E447" s="17"/>
      <c r="F447" s="10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</row>
    <row r="448" spans="1:18" ht="20.25" customHeight="1">
      <c r="A448" s="10"/>
      <c r="B448" s="126" t="s">
        <v>154</v>
      </c>
      <c r="C448" s="86" t="s">
        <v>157</v>
      </c>
      <c r="D448" s="13"/>
      <c r="E448" s="17"/>
      <c r="F448" s="10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</row>
    <row r="449" spans="1:18" ht="20.25" customHeight="1">
      <c r="A449" s="10"/>
      <c r="B449" s="11" t="s">
        <v>460</v>
      </c>
      <c r="C449" s="86"/>
      <c r="D449" s="13"/>
      <c r="E449" s="17"/>
      <c r="F449" s="10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</row>
    <row r="450" spans="1:18" ht="20.25" customHeight="1">
      <c r="A450" s="10"/>
      <c r="B450" s="237" t="s">
        <v>461</v>
      </c>
      <c r="C450" s="86"/>
      <c r="D450" s="13"/>
      <c r="E450" s="17"/>
      <c r="F450" s="10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</row>
    <row r="451" spans="1:18" ht="12" customHeight="1">
      <c r="A451" s="107"/>
      <c r="B451" s="127"/>
      <c r="C451" s="109"/>
      <c r="D451" s="123"/>
      <c r="E451" s="52"/>
      <c r="F451" s="10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</row>
    <row r="452" spans="1:18" s="34" customFormat="1" ht="20.25" customHeight="1">
      <c r="A452" s="10">
        <v>3</v>
      </c>
      <c r="B452" s="155" t="s">
        <v>171</v>
      </c>
      <c r="C452" s="186" t="s">
        <v>158</v>
      </c>
      <c r="D452" s="273">
        <f>SUM(D486+D516+D539+D571+D605+D640)</f>
        <v>1680000</v>
      </c>
      <c r="E452" s="266" t="s">
        <v>307</v>
      </c>
      <c r="F452" s="33" t="s">
        <v>63</v>
      </c>
      <c r="G452" s="5"/>
      <c r="H452" s="5"/>
      <c r="I452" s="5"/>
      <c r="K452" s="5"/>
      <c r="L452" s="5"/>
      <c r="N452" s="5"/>
      <c r="P452" s="5"/>
      <c r="R452" s="5"/>
    </row>
    <row r="453" spans="1:18" ht="20.25" customHeight="1">
      <c r="A453" s="10"/>
      <c r="B453" s="155" t="s">
        <v>172</v>
      </c>
      <c r="C453" s="85" t="s">
        <v>159</v>
      </c>
      <c r="D453" s="13"/>
      <c r="E453" s="16"/>
      <c r="F453" s="10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</row>
    <row r="454" spans="1:18" ht="20.25" customHeight="1">
      <c r="A454" s="10"/>
      <c r="B454" s="11" t="s">
        <v>462</v>
      </c>
      <c r="C454" s="85" t="s">
        <v>226</v>
      </c>
      <c r="D454" s="13"/>
      <c r="E454" s="16"/>
      <c r="F454" s="10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</row>
    <row r="455" spans="1:18" ht="12.75" customHeight="1">
      <c r="A455" s="8"/>
      <c r="B455" s="250"/>
      <c r="C455" s="87"/>
      <c r="D455" s="251"/>
      <c r="E455" s="164"/>
      <c r="F455" s="8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</row>
    <row r="456" spans="1:18" s="34" customFormat="1" ht="23.25" customHeight="1">
      <c r="A456" s="33"/>
      <c r="B456" s="183"/>
      <c r="C456" s="89"/>
      <c r="D456" s="350">
        <f>SUM(D437+D446+D452)</f>
        <v>2030000</v>
      </c>
      <c r="E456" s="67"/>
      <c r="F456" s="33"/>
      <c r="Q456" s="569">
        <v>29</v>
      </c>
      <c r="R456" s="569"/>
    </row>
    <row r="457" spans="1:18" ht="23.25" customHeight="1">
      <c r="A457" s="3" t="s">
        <v>21</v>
      </c>
      <c r="B457" s="575" t="s">
        <v>3</v>
      </c>
      <c r="C457" s="7" t="s">
        <v>4</v>
      </c>
      <c r="D457" s="575" t="s">
        <v>6</v>
      </c>
      <c r="E457" s="3" t="s">
        <v>23</v>
      </c>
      <c r="F457" s="7" t="s">
        <v>15</v>
      </c>
      <c r="G457" s="570" t="s">
        <v>374</v>
      </c>
      <c r="H457" s="571"/>
      <c r="I457" s="572"/>
      <c r="J457" s="570" t="s">
        <v>545</v>
      </c>
      <c r="K457" s="571"/>
      <c r="L457" s="571"/>
      <c r="M457" s="571"/>
      <c r="N457" s="571"/>
      <c r="O457" s="571"/>
      <c r="P457" s="571"/>
      <c r="Q457" s="571"/>
      <c r="R457" s="572"/>
    </row>
    <row r="458" spans="1:18" ht="23.25" customHeight="1">
      <c r="A458" s="4" t="s">
        <v>22</v>
      </c>
      <c r="B458" s="579"/>
      <c r="C458" s="8" t="s">
        <v>5</v>
      </c>
      <c r="D458" s="579"/>
      <c r="E458" s="4" t="s">
        <v>7</v>
      </c>
      <c r="F458" s="8" t="s">
        <v>7</v>
      </c>
      <c r="G458" s="9" t="s">
        <v>8</v>
      </c>
      <c r="H458" s="9" t="s">
        <v>9</v>
      </c>
      <c r="I458" s="9" t="s">
        <v>10</v>
      </c>
      <c r="J458" s="9" t="s">
        <v>11</v>
      </c>
      <c r="K458" s="9" t="s">
        <v>12</v>
      </c>
      <c r="L458" s="9" t="s">
        <v>13</v>
      </c>
      <c r="M458" s="9" t="s">
        <v>14</v>
      </c>
      <c r="N458" s="9" t="s">
        <v>16</v>
      </c>
      <c r="O458" s="9" t="s">
        <v>17</v>
      </c>
      <c r="P458" s="9" t="s">
        <v>19</v>
      </c>
      <c r="Q458" s="9" t="s">
        <v>18</v>
      </c>
      <c r="R458" s="9" t="s">
        <v>66</v>
      </c>
    </row>
    <row r="459" spans="1:18" ht="21.75" customHeight="1">
      <c r="A459" s="10"/>
      <c r="B459" s="199" t="s">
        <v>174</v>
      </c>
      <c r="C459" s="86"/>
      <c r="D459" s="13"/>
      <c r="E459" s="53"/>
      <c r="F459" s="10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</row>
    <row r="460" spans="1:18" ht="20.25" customHeight="1">
      <c r="A460" s="10"/>
      <c r="B460" s="201" t="s">
        <v>173</v>
      </c>
      <c r="C460" s="86"/>
      <c r="D460" s="13"/>
      <c r="E460" s="53"/>
      <c r="F460" s="10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</row>
    <row r="461" spans="1:26" ht="24" customHeight="1">
      <c r="A461" s="10"/>
      <c r="B461" s="85" t="s">
        <v>341</v>
      </c>
      <c r="C461" s="85" t="s">
        <v>227</v>
      </c>
      <c r="D461" s="151">
        <v>250000</v>
      </c>
      <c r="E461" s="16"/>
      <c r="F461" s="10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101"/>
      <c r="T461" s="34"/>
      <c r="U461" s="34"/>
      <c r="V461" s="34"/>
      <c r="W461" s="34"/>
      <c r="X461" s="34"/>
      <c r="Y461" s="34"/>
      <c r="Z461" s="34"/>
    </row>
    <row r="462" spans="1:26" ht="6.75" customHeight="1">
      <c r="A462" s="10"/>
      <c r="B462" s="85"/>
      <c r="C462" s="85"/>
      <c r="D462" s="151"/>
      <c r="E462" s="16"/>
      <c r="F462" s="10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101"/>
      <c r="T462" s="34"/>
      <c r="U462" s="34"/>
      <c r="V462" s="34"/>
      <c r="W462" s="34"/>
      <c r="X462" s="34"/>
      <c r="Y462" s="34"/>
      <c r="Z462" s="34"/>
    </row>
    <row r="463" spans="1:26" ht="20.25" customHeight="1">
      <c r="A463" s="129"/>
      <c r="B463" s="85" t="s">
        <v>104</v>
      </c>
      <c r="C463" s="85" t="s">
        <v>228</v>
      </c>
      <c r="D463" s="151">
        <v>180000</v>
      </c>
      <c r="E463" s="16"/>
      <c r="F463" s="10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101"/>
      <c r="T463" s="34"/>
      <c r="U463" s="34"/>
      <c r="V463" s="34"/>
      <c r="W463" s="34"/>
      <c r="X463" s="34"/>
      <c r="Y463" s="34"/>
      <c r="Z463" s="34"/>
    </row>
    <row r="464" spans="1:26" ht="6.75" customHeight="1">
      <c r="A464" s="129"/>
      <c r="B464" s="298"/>
      <c r="C464" s="298"/>
      <c r="D464" s="132"/>
      <c r="E464" s="103"/>
      <c r="F464" s="129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101"/>
      <c r="T464" s="34"/>
      <c r="U464" s="34"/>
      <c r="V464" s="34"/>
      <c r="W464" s="34"/>
      <c r="X464" s="34"/>
      <c r="Y464" s="34"/>
      <c r="Z464" s="34"/>
    </row>
    <row r="465" spans="1:26" ht="22.5" customHeight="1">
      <c r="A465" s="129"/>
      <c r="B465" s="85" t="s">
        <v>105</v>
      </c>
      <c r="C465" s="274" t="s">
        <v>331</v>
      </c>
      <c r="D465" s="151">
        <v>320000</v>
      </c>
      <c r="E465" s="59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101"/>
      <c r="T465" s="34"/>
      <c r="U465" s="34"/>
      <c r="V465" s="34"/>
      <c r="W465" s="34"/>
      <c r="X465" s="34"/>
      <c r="Y465" s="34"/>
      <c r="Z465" s="34"/>
    </row>
    <row r="466" spans="1:26" ht="5.25" customHeight="1">
      <c r="A466" s="129"/>
      <c r="B466" s="298"/>
      <c r="C466" s="298"/>
      <c r="D466" s="132"/>
      <c r="E466" s="103"/>
      <c r="F466" s="129"/>
      <c r="G466" s="5"/>
      <c r="H466" s="5"/>
      <c r="I466" s="5"/>
      <c r="J466" s="5"/>
      <c r="K466" s="5"/>
      <c r="L466" s="5"/>
      <c r="M466" s="53"/>
      <c r="N466" s="10"/>
      <c r="O466" s="5"/>
      <c r="P466" s="5"/>
      <c r="Q466" s="5"/>
      <c r="R466" s="5"/>
      <c r="S466" s="101"/>
      <c r="T466" s="34"/>
      <c r="U466" s="34"/>
      <c r="V466" s="34"/>
      <c r="W466" s="34"/>
      <c r="X466" s="34"/>
      <c r="Y466" s="34"/>
      <c r="Z466" s="34"/>
    </row>
    <row r="467" spans="1:26" ht="22.5" customHeight="1">
      <c r="A467" s="129"/>
      <c r="B467" s="85" t="s">
        <v>106</v>
      </c>
      <c r="C467" s="85" t="s">
        <v>229</v>
      </c>
      <c r="D467" s="151">
        <v>10000</v>
      </c>
      <c r="E467" s="16"/>
      <c r="F467" s="10"/>
      <c r="G467" s="106"/>
      <c r="H467" s="106"/>
      <c r="I467" s="106"/>
      <c r="J467" s="106"/>
      <c r="K467" s="106"/>
      <c r="L467" s="106"/>
      <c r="M467" s="16"/>
      <c r="N467" s="10"/>
      <c r="O467" s="5"/>
      <c r="P467" s="5"/>
      <c r="Q467" s="5"/>
      <c r="R467" s="5"/>
      <c r="S467" s="101"/>
      <c r="T467" s="34"/>
      <c r="U467" s="34"/>
      <c r="V467" s="34"/>
      <c r="W467" s="34"/>
      <c r="X467" s="34"/>
      <c r="Y467" s="34"/>
      <c r="Z467" s="34"/>
    </row>
    <row r="468" spans="1:26" ht="6.75" customHeight="1">
      <c r="A468" s="129"/>
      <c r="B468" s="298"/>
      <c r="C468" s="298"/>
      <c r="D468" s="132"/>
      <c r="E468" s="103"/>
      <c r="F468" s="129"/>
      <c r="G468" s="106"/>
      <c r="H468" s="106"/>
      <c r="I468" s="106"/>
      <c r="J468" s="106"/>
      <c r="K468" s="106"/>
      <c r="L468" s="106"/>
      <c r="M468" s="16"/>
      <c r="N468" s="10"/>
      <c r="O468" s="5"/>
      <c r="P468" s="5"/>
      <c r="Q468" s="5"/>
      <c r="R468" s="5"/>
      <c r="S468" s="101"/>
      <c r="T468" s="34"/>
      <c r="U468" s="34"/>
      <c r="V468" s="34"/>
      <c r="W468" s="34"/>
      <c r="X468" s="34"/>
      <c r="Y468" s="34"/>
      <c r="Z468" s="34"/>
    </row>
    <row r="469" spans="1:26" ht="22.5" customHeight="1">
      <c r="A469" s="129"/>
      <c r="B469" s="85" t="s">
        <v>219</v>
      </c>
      <c r="C469" s="85" t="s">
        <v>237</v>
      </c>
      <c r="D469" s="151">
        <v>50000</v>
      </c>
      <c r="E469" s="34"/>
      <c r="F469" s="188"/>
      <c r="G469" s="106"/>
      <c r="H469" s="106"/>
      <c r="I469" s="106"/>
      <c r="J469" s="106"/>
      <c r="K469" s="106"/>
      <c r="L469" s="106"/>
      <c r="M469" s="16"/>
      <c r="N469" s="10"/>
      <c r="O469" s="5"/>
      <c r="P469" s="5"/>
      <c r="Q469" s="5"/>
      <c r="R469" s="5"/>
      <c r="S469" s="101"/>
      <c r="T469" s="34"/>
      <c r="U469" s="34"/>
      <c r="V469" s="34"/>
      <c r="W469" s="34"/>
      <c r="X469" s="34"/>
      <c r="Y469" s="34"/>
      <c r="Z469" s="34"/>
    </row>
    <row r="470" spans="1:26" ht="5.25" customHeight="1">
      <c r="A470" s="129"/>
      <c r="B470" s="85"/>
      <c r="C470" s="85"/>
      <c r="D470" s="13"/>
      <c r="E470" s="16"/>
      <c r="F470" s="10"/>
      <c r="G470" s="106"/>
      <c r="H470" s="106"/>
      <c r="I470" s="106"/>
      <c r="J470" s="106"/>
      <c r="K470" s="106"/>
      <c r="L470" s="106"/>
      <c r="M470" s="103"/>
      <c r="N470" s="129"/>
      <c r="O470" s="5"/>
      <c r="P470" s="5"/>
      <c r="Q470" s="5"/>
      <c r="R470" s="5"/>
      <c r="S470" s="101"/>
      <c r="T470" s="34"/>
      <c r="U470" s="34"/>
      <c r="V470" s="34"/>
      <c r="W470" s="34"/>
      <c r="X470" s="34"/>
      <c r="Y470" s="34"/>
      <c r="Z470" s="34"/>
    </row>
    <row r="471" spans="1:26" ht="22.5" customHeight="1">
      <c r="A471" s="129"/>
      <c r="B471" s="85" t="s">
        <v>108</v>
      </c>
      <c r="C471" s="85" t="s">
        <v>227</v>
      </c>
      <c r="D471" s="151">
        <v>30000</v>
      </c>
      <c r="E471" s="269"/>
      <c r="F471" s="5"/>
      <c r="G471" s="106"/>
      <c r="H471" s="106"/>
      <c r="I471" s="106"/>
      <c r="J471" s="106"/>
      <c r="K471" s="106"/>
      <c r="L471" s="106"/>
      <c r="M471" s="53"/>
      <c r="N471" s="10"/>
      <c r="O471" s="5"/>
      <c r="P471" s="5"/>
      <c r="Q471" s="5"/>
      <c r="R471" s="5"/>
      <c r="S471" s="101"/>
      <c r="T471" s="34"/>
      <c r="U471" s="34"/>
      <c r="V471" s="34"/>
      <c r="W471" s="34"/>
      <c r="X471" s="34"/>
      <c r="Y471" s="34"/>
      <c r="Z471" s="34"/>
    </row>
    <row r="472" spans="1:26" ht="5.25" customHeight="1">
      <c r="A472" s="129"/>
      <c r="B472" s="298"/>
      <c r="C472" s="298"/>
      <c r="D472" s="132"/>
      <c r="E472" s="269"/>
      <c r="F472" s="5"/>
      <c r="G472" s="106"/>
      <c r="H472" s="106"/>
      <c r="I472" s="106"/>
      <c r="J472" s="106"/>
      <c r="K472" s="106"/>
      <c r="L472" s="106"/>
      <c r="M472" s="16"/>
      <c r="N472" s="10"/>
      <c r="O472" s="5"/>
      <c r="P472" s="5"/>
      <c r="Q472" s="5"/>
      <c r="R472" s="5"/>
      <c r="S472" s="101"/>
      <c r="T472" s="34"/>
      <c r="U472" s="34"/>
      <c r="V472" s="34"/>
      <c r="W472" s="34"/>
      <c r="X472" s="34"/>
      <c r="Y472" s="34"/>
      <c r="Z472" s="34"/>
    </row>
    <row r="473" spans="1:26" ht="22.5" customHeight="1">
      <c r="A473" s="133"/>
      <c r="B473" s="203" t="s">
        <v>109</v>
      </c>
      <c r="C473" s="316" t="s">
        <v>238</v>
      </c>
      <c r="D473" s="151">
        <v>20000</v>
      </c>
      <c r="E473" s="187" t="s">
        <v>45</v>
      </c>
      <c r="F473" s="188" t="s">
        <v>30</v>
      </c>
      <c r="G473" s="106"/>
      <c r="H473" s="106"/>
      <c r="I473" s="106"/>
      <c r="J473" s="106"/>
      <c r="K473" s="106"/>
      <c r="L473" s="106"/>
      <c r="M473" s="16"/>
      <c r="N473" s="10"/>
      <c r="O473" s="5"/>
      <c r="P473" s="5"/>
      <c r="Q473" s="5"/>
      <c r="R473" s="5"/>
      <c r="S473" s="101"/>
      <c r="T473" s="34"/>
      <c r="U473" s="34"/>
      <c r="V473" s="34"/>
      <c r="W473" s="34"/>
      <c r="X473" s="34"/>
      <c r="Y473" s="34"/>
      <c r="Z473" s="34"/>
    </row>
    <row r="474" spans="1:26" ht="6" customHeight="1">
      <c r="A474" s="133"/>
      <c r="B474" s="153"/>
      <c r="C474" s="203"/>
      <c r="D474" s="151"/>
      <c r="E474" s="103"/>
      <c r="F474" s="129"/>
      <c r="G474" s="106"/>
      <c r="H474" s="106"/>
      <c r="I474" s="106"/>
      <c r="J474" s="106"/>
      <c r="K474" s="106"/>
      <c r="L474" s="106"/>
      <c r="M474" s="16"/>
      <c r="N474" s="10"/>
      <c r="O474" s="5"/>
      <c r="P474" s="5"/>
      <c r="Q474" s="5"/>
      <c r="R474" s="5"/>
      <c r="S474" s="101"/>
      <c r="T474" s="34"/>
      <c r="U474" s="34"/>
      <c r="V474" s="34"/>
      <c r="W474" s="34"/>
      <c r="X474" s="34"/>
      <c r="Y474" s="34"/>
      <c r="Z474" s="34"/>
    </row>
    <row r="475" spans="1:26" ht="22.5" customHeight="1">
      <c r="A475" s="10"/>
      <c r="B475" s="202" t="s">
        <v>176</v>
      </c>
      <c r="C475" s="85"/>
      <c r="D475" s="15"/>
      <c r="E475" s="317" t="s">
        <v>28</v>
      </c>
      <c r="F475" s="5"/>
      <c r="G475" s="5"/>
      <c r="H475" s="5"/>
      <c r="I475" s="5"/>
      <c r="J475" s="5"/>
      <c r="K475" s="5"/>
      <c r="L475" s="5"/>
      <c r="M475" s="103"/>
      <c r="N475" s="129"/>
      <c r="O475" s="5"/>
      <c r="P475" s="5"/>
      <c r="Q475" s="5"/>
      <c r="R475" s="5"/>
      <c r="S475" s="101"/>
      <c r="T475" s="34"/>
      <c r="U475" s="34"/>
      <c r="V475" s="34"/>
      <c r="W475" s="34"/>
      <c r="X475" s="34"/>
      <c r="Y475" s="34"/>
      <c r="Z475" s="34"/>
    </row>
    <row r="476" spans="1:26" ht="20.25" customHeight="1">
      <c r="A476" s="10"/>
      <c r="B476" s="85" t="s">
        <v>463</v>
      </c>
      <c r="C476" s="332" t="s">
        <v>362</v>
      </c>
      <c r="D476" s="240">
        <v>30000</v>
      </c>
      <c r="E476" s="218"/>
      <c r="F476" s="10"/>
      <c r="G476" s="5"/>
      <c r="H476" s="5"/>
      <c r="I476" s="5"/>
      <c r="J476" s="5"/>
      <c r="K476" s="5"/>
      <c r="L476" s="5"/>
      <c r="M476" s="59"/>
      <c r="N476" s="5"/>
      <c r="O476" s="5"/>
      <c r="P476" s="5"/>
      <c r="Q476" s="5"/>
      <c r="R476" s="5"/>
      <c r="S476" s="101"/>
      <c r="T476" s="34"/>
      <c r="U476" s="34"/>
      <c r="V476" s="34"/>
      <c r="W476" s="34"/>
      <c r="X476" s="34"/>
      <c r="Y476" s="34"/>
      <c r="Z476" s="34"/>
    </row>
    <row r="477" spans="1:27" ht="6.75" customHeight="1">
      <c r="A477" s="129"/>
      <c r="B477" s="298"/>
      <c r="C477" s="298"/>
      <c r="D477" s="136"/>
      <c r="E477" s="103"/>
      <c r="F477" s="129"/>
      <c r="G477" s="106"/>
      <c r="H477" s="106"/>
      <c r="I477" s="106"/>
      <c r="J477" s="106"/>
      <c r="K477" s="106"/>
      <c r="L477" s="106"/>
      <c r="M477" s="103"/>
      <c r="N477" s="129"/>
      <c r="O477" s="5"/>
      <c r="P477" s="5"/>
      <c r="Q477" s="5"/>
      <c r="R477" s="5"/>
      <c r="S477" s="101"/>
      <c r="T477" s="34"/>
      <c r="U477" s="67"/>
      <c r="V477" s="33"/>
      <c r="W477" s="34"/>
      <c r="X477" s="34"/>
      <c r="Y477" s="34"/>
      <c r="Z477" s="34"/>
      <c r="AA477" s="155"/>
    </row>
    <row r="478" spans="1:27" ht="19.5" customHeight="1">
      <c r="A478" s="129"/>
      <c r="B478" s="85" t="s">
        <v>464</v>
      </c>
      <c r="C478" s="299" t="s">
        <v>465</v>
      </c>
      <c r="D478" s="240">
        <v>21000</v>
      </c>
      <c r="E478" s="16"/>
      <c r="F478" s="10"/>
      <c r="G478" s="106"/>
      <c r="H478" s="106"/>
      <c r="I478" s="106"/>
      <c r="J478" s="106"/>
      <c r="K478" s="106"/>
      <c r="L478" s="106"/>
      <c r="M478" s="16"/>
      <c r="N478" s="10"/>
      <c r="O478" s="106"/>
      <c r="P478" s="106"/>
      <c r="Q478" s="106"/>
      <c r="R478" s="106"/>
      <c r="S478" s="236"/>
      <c r="T478" s="135"/>
      <c r="U478" s="162"/>
      <c r="V478" s="33"/>
      <c r="W478" s="34"/>
      <c r="X478" s="34"/>
      <c r="Y478" s="34"/>
      <c r="Z478" s="34"/>
      <c r="AA478" s="34"/>
    </row>
    <row r="479" spans="1:27" ht="6.75" customHeight="1">
      <c r="A479" s="129"/>
      <c r="B479" s="85"/>
      <c r="C479" s="85"/>
      <c r="D479" s="15"/>
      <c r="E479" s="16"/>
      <c r="F479" s="10"/>
      <c r="G479" s="106"/>
      <c r="H479" s="106"/>
      <c r="I479" s="106"/>
      <c r="J479" s="106"/>
      <c r="K479" s="106"/>
      <c r="L479" s="106"/>
      <c r="M479" s="103"/>
      <c r="N479" s="129"/>
      <c r="O479" s="106"/>
      <c r="P479" s="106"/>
      <c r="Q479" s="106"/>
      <c r="R479" s="106"/>
      <c r="S479" s="236"/>
      <c r="T479" s="135"/>
      <c r="U479" s="162"/>
      <c r="V479" s="33"/>
      <c r="W479" s="34"/>
      <c r="X479" s="34"/>
      <c r="Y479" s="34"/>
      <c r="Z479" s="34"/>
      <c r="AA479" s="34"/>
    </row>
    <row r="480" spans="1:18" ht="19.5" customHeight="1">
      <c r="A480" s="129"/>
      <c r="B480" s="85" t="s">
        <v>466</v>
      </c>
      <c r="C480" s="332" t="s">
        <v>467</v>
      </c>
      <c r="D480" s="240">
        <v>24000</v>
      </c>
      <c r="E480" s="16"/>
      <c r="F480" s="10"/>
      <c r="G480" s="106"/>
      <c r="H480" s="106"/>
      <c r="I480" s="106"/>
      <c r="J480" s="106"/>
      <c r="K480" s="106"/>
      <c r="L480" s="106"/>
      <c r="M480" s="106"/>
      <c r="N480" s="106"/>
      <c r="O480" s="106"/>
      <c r="P480" s="106"/>
      <c r="Q480" s="106"/>
      <c r="R480" s="106"/>
    </row>
    <row r="481" spans="1:18" ht="6.75" customHeight="1">
      <c r="A481" s="138"/>
      <c r="B481" s="186"/>
      <c r="C481" s="186"/>
      <c r="D481" s="15"/>
      <c r="E481" s="235"/>
      <c r="F481" s="160"/>
      <c r="G481" s="236"/>
      <c r="H481" s="106"/>
      <c r="I481" s="135"/>
      <c r="J481" s="106"/>
      <c r="K481" s="106"/>
      <c r="L481" s="135"/>
      <c r="M481" s="106"/>
      <c r="N481" s="135"/>
      <c r="O481" s="106"/>
      <c r="P481" s="135"/>
      <c r="Q481" s="236"/>
      <c r="R481" s="106"/>
    </row>
    <row r="482" spans="1:18" ht="19.5" customHeight="1">
      <c r="A482" s="138"/>
      <c r="B482" s="85" t="s">
        <v>468</v>
      </c>
      <c r="C482" s="332" t="s">
        <v>467</v>
      </c>
      <c r="D482" s="240">
        <v>11200</v>
      </c>
      <c r="E482" s="235"/>
      <c r="F482" s="160"/>
      <c r="G482" s="236"/>
      <c r="H482" s="106"/>
      <c r="I482" s="135"/>
      <c r="J482" s="106"/>
      <c r="K482" s="106"/>
      <c r="L482" s="135"/>
      <c r="M482" s="106"/>
      <c r="N482" s="135"/>
      <c r="O482" s="106"/>
      <c r="P482" s="135"/>
      <c r="Q482" s="236"/>
      <c r="R482" s="106"/>
    </row>
    <row r="483" spans="1:47" ht="6.75" customHeight="1">
      <c r="A483" s="138"/>
      <c r="B483" s="85"/>
      <c r="C483" s="85"/>
      <c r="D483" s="15"/>
      <c r="E483" s="16"/>
      <c r="F483" s="10"/>
      <c r="G483" s="106"/>
      <c r="H483" s="106"/>
      <c r="I483" s="106"/>
      <c r="J483" s="106"/>
      <c r="K483" s="106"/>
      <c r="L483" s="106"/>
      <c r="M483" s="106"/>
      <c r="N483" s="106"/>
      <c r="O483" s="106"/>
      <c r="P483" s="106"/>
      <c r="Q483" s="106"/>
      <c r="R483" s="106"/>
      <c r="S483" s="101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</row>
    <row r="484" spans="1:47" s="73" customFormat="1" ht="19.5" customHeight="1">
      <c r="A484" s="129"/>
      <c r="B484" s="85" t="s">
        <v>469</v>
      </c>
      <c r="C484" s="332" t="s">
        <v>470</v>
      </c>
      <c r="D484" s="240">
        <v>35000</v>
      </c>
      <c r="E484" s="16"/>
      <c r="F484" s="10"/>
      <c r="G484" s="106"/>
      <c r="H484" s="106"/>
      <c r="I484" s="106"/>
      <c r="J484" s="106"/>
      <c r="K484" s="106"/>
      <c r="L484" s="106"/>
      <c r="M484" s="106"/>
      <c r="N484" s="106"/>
      <c r="O484" s="106"/>
      <c r="P484" s="106"/>
      <c r="Q484" s="106"/>
      <c r="R484" s="106"/>
      <c r="S484" s="101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</row>
    <row r="485" spans="1:18" s="34" customFormat="1" ht="6" customHeight="1">
      <c r="A485" s="129"/>
      <c r="B485" s="85"/>
      <c r="C485" s="5"/>
      <c r="D485" s="240"/>
      <c r="E485" s="16"/>
      <c r="F485" s="10"/>
      <c r="G485" s="106"/>
      <c r="H485" s="106"/>
      <c r="I485" s="106"/>
      <c r="J485" s="106"/>
      <c r="K485" s="106"/>
      <c r="L485" s="106"/>
      <c r="M485" s="106"/>
      <c r="N485" s="106"/>
      <c r="O485" s="106"/>
      <c r="P485" s="106"/>
      <c r="Q485" s="106"/>
      <c r="R485" s="106"/>
    </row>
    <row r="486" spans="1:18" s="34" customFormat="1" ht="22.5" customHeight="1">
      <c r="A486" s="129"/>
      <c r="B486" s="274" t="s">
        <v>471</v>
      </c>
      <c r="C486" s="299" t="s">
        <v>467</v>
      </c>
      <c r="D486" s="240">
        <v>11200</v>
      </c>
      <c r="E486" s="16"/>
      <c r="F486" s="10"/>
      <c r="G486" s="106"/>
      <c r="H486" s="106"/>
      <c r="I486" s="106"/>
      <c r="J486" s="106"/>
      <c r="K486" s="106"/>
      <c r="L486" s="106"/>
      <c r="M486" s="106"/>
      <c r="N486" s="106"/>
      <c r="O486" s="106"/>
      <c r="P486" s="106"/>
      <c r="Q486" s="106"/>
      <c r="R486" s="106"/>
    </row>
    <row r="487" spans="1:18" s="34" customFormat="1" ht="6" customHeight="1">
      <c r="A487" s="129"/>
      <c r="B487" s="85"/>
      <c r="C487" s="85"/>
      <c r="D487" s="240"/>
      <c r="E487" s="16"/>
      <c r="F487" s="10"/>
      <c r="G487" s="106"/>
      <c r="H487" s="106"/>
      <c r="I487" s="106"/>
      <c r="J487" s="106"/>
      <c r="K487" s="106"/>
      <c r="L487" s="106"/>
      <c r="M487" s="106"/>
      <c r="N487" s="106"/>
      <c r="O487" s="106"/>
      <c r="P487" s="106"/>
      <c r="Q487" s="106"/>
      <c r="R487" s="106"/>
    </row>
    <row r="488" spans="1:18" s="34" customFormat="1" ht="19.5" customHeight="1">
      <c r="A488" s="129"/>
      <c r="B488" s="85" t="s">
        <v>472</v>
      </c>
      <c r="C488" s="299" t="s">
        <v>473</v>
      </c>
      <c r="D488" s="240">
        <v>12000</v>
      </c>
      <c r="E488" s="16"/>
      <c r="F488" s="10"/>
      <c r="G488" s="106"/>
      <c r="H488" s="106"/>
      <c r="I488" s="106"/>
      <c r="J488" s="106"/>
      <c r="K488" s="106"/>
      <c r="L488" s="106"/>
      <c r="M488" s="106"/>
      <c r="N488" s="106"/>
      <c r="O488" s="106"/>
      <c r="P488" s="106"/>
      <c r="Q488" s="106"/>
      <c r="R488" s="106"/>
    </row>
    <row r="489" spans="1:18" s="34" customFormat="1" ht="6" customHeight="1">
      <c r="A489" s="129"/>
      <c r="B489" s="85"/>
      <c r="C489" s="85"/>
      <c r="D489" s="15"/>
      <c r="E489" s="16"/>
      <c r="F489" s="10"/>
      <c r="G489" s="106"/>
      <c r="H489" s="106"/>
      <c r="I489" s="106"/>
      <c r="J489" s="106"/>
      <c r="K489" s="106"/>
      <c r="L489" s="106"/>
      <c r="M489" s="106"/>
      <c r="N489" s="106"/>
      <c r="O489" s="106"/>
      <c r="P489" s="106"/>
      <c r="Q489" s="106"/>
      <c r="R489" s="106"/>
    </row>
    <row r="490" spans="1:18" s="34" customFormat="1" ht="19.5" customHeight="1">
      <c r="A490" s="300"/>
      <c r="B490" s="363"/>
      <c r="C490" s="364"/>
      <c r="D490" s="365"/>
      <c r="E490" s="279"/>
      <c r="F490" s="72"/>
      <c r="G490" s="301"/>
      <c r="H490" s="301"/>
      <c r="I490" s="301"/>
      <c r="J490" s="301"/>
      <c r="K490" s="301"/>
      <c r="L490" s="301"/>
      <c r="M490" s="301"/>
      <c r="N490" s="301"/>
      <c r="O490" s="301"/>
      <c r="P490" s="301"/>
      <c r="Q490" s="301"/>
      <c r="R490" s="301"/>
    </row>
    <row r="491" spans="1:18" s="34" customFormat="1" ht="18.75" customHeight="1">
      <c r="A491" s="161"/>
      <c r="B491" s="312"/>
      <c r="C491" s="312"/>
      <c r="D491" s="333"/>
      <c r="E491" s="162"/>
      <c r="F491" s="33"/>
      <c r="G491" s="135"/>
      <c r="H491" s="135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</row>
    <row r="492" spans="1:18" s="34" customFormat="1" ht="22.5" customHeight="1">
      <c r="A492" s="161"/>
      <c r="B492" s="35"/>
      <c r="C492" s="35"/>
      <c r="D492" s="402">
        <f>SUM(D461:D488)</f>
        <v>1004400</v>
      </c>
      <c r="E492" s="162"/>
      <c r="F492" s="33"/>
      <c r="G492" s="135"/>
      <c r="H492" s="135"/>
      <c r="I492" s="135"/>
      <c r="J492" s="135"/>
      <c r="K492" s="135"/>
      <c r="L492" s="135"/>
      <c r="M492" s="135"/>
      <c r="N492" s="135"/>
      <c r="O492" s="135"/>
      <c r="P492" s="135"/>
      <c r="Q492" s="569">
        <v>30</v>
      </c>
      <c r="R492" s="569"/>
    </row>
    <row r="493" spans="1:18" ht="23.25" customHeight="1">
      <c r="A493" s="3" t="s">
        <v>21</v>
      </c>
      <c r="B493" s="575" t="s">
        <v>3</v>
      </c>
      <c r="C493" s="7" t="s">
        <v>4</v>
      </c>
      <c r="D493" s="575" t="s">
        <v>6</v>
      </c>
      <c r="E493" s="3" t="s">
        <v>23</v>
      </c>
      <c r="F493" s="7" t="s">
        <v>15</v>
      </c>
      <c r="G493" s="570" t="s">
        <v>374</v>
      </c>
      <c r="H493" s="571"/>
      <c r="I493" s="572"/>
      <c r="J493" s="570" t="s">
        <v>545</v>
      </c>
      <c r="K493" s="571"/>
      <c r="L493" s="571"/>
      <c r="M493" s="571"/>
      <c r="N493" s="571"/>
      <c r="O493" s="571"/>
      <c r="P493" s="571"/>
      <c r="Q493" s="571"/>
      <c r="R493" s="572"/>
    </row>
    <row r="494" spans="1:18" ht="23.25" customHeight="1">
      <c r="A494" s="4" t="s">
        <v>22</v>
      </c>
      <c r="B494" s="579"/>
      <c r="C494" s="8" t="s">
        <v>5</v>
      </c>
      <c r="D494" s="579"/>
      <c r="E494" s="4" t="s">
        <v>7</v>
      </c>
      <c r="F494" s="8" t="s">
        <v>7</v>
      </c>
      <c r="G494" s="9" t="s">
        <v>8</v>
      </c>
      <c r="H494" s="9" t="s">
        <v>9</v>
      </c>
      <c r="I494" s="9" t="s">
        <v>10</v>
      </c>
      <c r="J494" s="9" t="s">
        <v>11</v>
      </c>
      <c r="K494" s="9" t="s">
        <v>12</v>
      </c>
      <c r="L494" s="9" t="s">
        <v>13</v>
      </c>
      <c r="M494" s="9" t="s">
        <v>14</v>
      </c>
      <c r="N494" s="9" t="s">
        <v>16</v>
      </c>
      <c r="O494" s="9" t="s">
        <v>17</v>
      </c>
      <c r="P494" s="9" t="s">
        <v>19</v>
      </c>
      <c r="Q494" s="9" t="s">
        <v>18</v>
      </c>
      <c r="R494" s="9" t="s">
        <v>66</v>
      </c>
    </row>
    <row r="495" spans="1:18" ht="22.5" customHeight="1">
      <c r="A495" s="7"/>
      <c r="B495" s="205" t="s">
        <v>63</v>
      </c>
      <c r="C495" s="171"/>
      <c r="D495" s="176"/>
      <c r="E495" s="206"/>
      <c r="F495" s="206"/>
      <c r="G495" s="182"/>
      <c r="H495" s="181"/>
      <c r="I495" s="207"/>
      <c r="J495" s="174"/>
      <c r="K495" s="174"/>
      <c r="L495" s="174"/>
      <c r="M495" s="174"/>
      <c r="N495" s="174"/>
      <c r="O495" s="174"/>
      <c r="P495" s="174"/>
      <c r="Q495" s="174"/>
      <c r="R495" s="174"/>
    </row>
    <row r="496" spans="1:18" ht="22.5" customHeight="1">
      <c r="A496" s="10"/>
      <c r="B496" s="201" t="s">
        <v>173</v>
      </c>
      <c r="C496" s="11"/>
      <c r="D496" s="13"/>
      <c r="E496" s="16"/>
      <c r="F496" s="16"/>
      <c r="G496" s="132"/>
      <c r="H496" s="131"/>
      <c r="I496" s="129"/>
      <c r="J496" s="106"/>
      <c r="K496" s="106"/>
      <c r="L496" s="106"/>
      <c r="M496" s="106"/>
      <c r="N496" s="106"/>
      <c r="O496" s="106"/>
      <c r="P496" s="106"/>
      <c r="Q496" s="106"/>
      <c r="R496" s="106"/>
    </row>
    <row r="497" spans="1:18" ht="22.5" customHeight="1">
      <c r="A497" s="10"/>
      <c r="B497" s="11" t="s">
        <v>363</v>
      </c>
      <c r="C497" s="11" t="s">
        <v>165</v>
      </c>
      <c r="D497" s="151">
        <v>40000</v>
      </c>
      <c r="E497" s="16"/>
      <c r="F497" s="16"/>
      <c r="G497" s="132"/>
      <c r="H497" s="131"/>
      <c r="I497" s="129"/>
      <c r="J497" s="106"/>
      <c r="K497" s="106"/>
      <c r="L497" s="106"/>
      <c r="M497" s="106"/>
      <c r="N497" s="106"/>
      <c r="O497" s="106"/>
      <c r="P497" s="106"/>
      <c r="Q497" s="106"/>
      <c r="R497" s="106"/>
    </row>
    <row r="498" spans="1:18" ht="22.5" customHeight="1">
      <c r="A498" s="10"/>
      <c r="B498" s="11"/>
      <c r="C498" s="11"/>
      <c r="D498" s="13"/>
      <c r="E498" s="16"/>
      <c r="F498" s="16"/>
      <c r="G498" s="132"/>
      <c r="H498" s="131"/>
      <c r="I498" s="129"/>
      <c r="J498" s="106"/>
      <c r="K498" s="106"/>
      <c r="L498" s="106"/>
      <c r="M498" s="106"/>
      <c r="N498" s="106"/>
      <c r="O498" s="106"/>
      <c r="P498" s="106"/>
      <c r="Q498" s="106"/>
      <c r="R498" s="106"/>
    </row>
    <row r="499" spans="1:18" ht="22.5" customHeight="1">
      <c r="A499" s="10"/>
      <c r="B499" s="201"/>
      <c r="C499" s="11"/>
      <c r="D499" s="13"/>
      <c r="E499" s="16"/>
      <c r="F499" s="16"/>
      <c r="G499" s="132"/>
      <c r="H499" s="131"/>
      <c r="I499" s="129"/>
      <c r="J499" s="106"/>
      <c r="K499" s="106"/>
      <c r="L499" s="106"/>
      <c r="M499" s="106"/>
      <c r="N499" s="106"/>
      <c r="O499" s="106"/>
      <c r="P499" s="106"/>
      <c r="Q499" s="106"/>
      <c r="R499" s="106"/>
    </row>
    <row r="500" spans="1:18" ht="22.5" customHeight="1">
      <c r="A500" s="10"/>
      <c r="B500" s="11" t="s">
        <v>77</v>
      </c>
      <c r="C500" s="11" t="s">
        <v>239</v>
      </c>
      <c r="D500" s="151">
        <v>10000</v>
      </c>
      <c r="E500" s="16"/>
      <c r="F500" s="10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</row>
    <row r="501" spans="1:18" ht="22.5" customHeight="1">
      <c r="A501" s="10"/>
      <c r="B501" s="11"/>
      <c r="C501" s="11" t="s">
        <v>78</v>
      </c>
      <c r="D501" s="13"/>
      <c r="E501" s="187" t="s">
        <v>45</v>
      </c>
      <c r="F501" s="10" t="s">
        <v>63</v>
      </c>
      <c r="G501" s="132"/>
      <c r="H501" s="131"/>
      <c r="I501" s="129"/>
      <c r="J501" s="106"/>
      <c r="K501" s="106"/>
      <c r="L501" s="106"/>
      <c r="M501" s="106"/>
      <c r="N501" s="106"/>
      <c r="O501" s="106"/>
      <c r="P501" s="106"/>
      <c r="Q501" s="106"/>
      <c r="R501" s="106"/>
    </row>
    <row r="502" spans="1:18" ht="22.5" customHeight="1">
      <c r="A502" s="10"/>
      <c r="C502" s="5"/>
      <c r="E502" s="187" t="s">
        <v>28</v>
      </c>
      <c r="F502" s="129"/>
      <c r="G502" s="106"/>
      <c r="H502" s="106"/>
      <c r="I502" s="106"/>
      <c r="J502" s="106"/>
      <c r="K502" s="106"/>
      <c r="L502" s="106"/>
      <c r="M502" s="106"/>
      <c r="N502" s="106"/>
      <c r="O502" s="106"/>
      <c r="P502" s="106"/>
      <c r="Q502" s="106"/>
      <c r="R502" s="106"/>
    </row>
    <row r="503" spans="1:18" ht="22.5" customHeight="1">
      <c r="A503" s="10"/>
      <c r="B503" s="11" t="s">
        <v>107</v>
      </c>
      <c r="C503" s="11" t="s">
        <v>240</v>
      </c>
      <c r="D503" s="151">
        <v>30000</v>
      </c>
      <c r="E503" s="16"/>
      <c r="F503" s="10"/>
      <c r="G503" s="106"/>
      <c r="H503" s="106"/>
      <c r="I503" s="106"/>
      <c r="J503" s="106"/>
      <c r="K503" s="106"/>
      <c r="L503" s="106"/>
      <c r="M503" s="106"/>
      <c r="N503" s="106"/>
      <c r="O503" s="106"/>
      <c r="P503" s="106"/>
      <c r="Q503" s="106"/>
      <c r="R503" s="106"/>
    </row>
    <row r="504" spans="1:18" ht="22.5" customHeight="1">
      <c r="A504" s="10"/>
      <c r="B504" s="11"/>
      <c r="C504" s="11"/>
      <c r="D504" s="13"/>
      <c r="E504" s="16"/>
      <c r="F504" s="10"/>
      <c r="G504" s="106"/>
      <c r="H504" s="106"/>
      <c r="I504" s="106"/>
      <c r="J504" s="106"/>
      <c r="K504" s="106"/>
      <c r="L504" s="106"/>
      <c r="M504" s="106"/>
      <c r="N504" s="106"/>
      <c r="O504" s="106"/>
      <c r="P504" s="106"/>
      <c r="Q504" s="106"/>
      <c r="R504" s="106"/>
    </row>
    <row r="505" spans="1:18" ht="22.5" customHeight="1">
      <c r="A505" s="10"/>
      <c r="B505" s="202" t="s">
        <v>176</v>
      </c>
      <c r="C505" s="5"/>
      <c r="E505" s="187"/>
      <c r="F505" s="10"/>
      <c r="G505" s="106"/>
      <c r="H505" s="106"/>
      <c r="I505" s="106"/>
      <c r="J505" s="106"/>
      <c r="K505" s="106"/>
      <c r="L505" s="106"/>
      <c r="M505" s="106"/>
      <c r="N505" s="106"/>
      <c r="O505" s="106"/>
      <c r="P505" s="106"/>
      <c r="Q505" s="106"/>
      <c r="R505" s="106"/>
    </row>
    <row r="506" spans="1:18" s="34" customFormat="1" ht="22.5" customHeight="1">
      <c r="A506" s="138"/>
      <c r="B506" s="11" t="s">
        <v>332</v>
      </c>
      <c r="C506" s="11" t="s">
        <v>474</v>
      </c>
      <c r="D506" s="240">
        <v>8500</v>
      </c>
      <c r="E506" s="187"/>
      <c r="F506" s="129"/>
      <c r="G506" s="106"/>
      <c r="H506" s="135"/>
      <c r="I506" s="106"/>
      <c r="J506" s="135"/>
      <c r="K506" s="106"/>
      <c r="L506" s="135"/>
      <c r="M506" s="106"/>
      <c r="N506" s="106"/>
      <c r="O506" s="106"/>
      <c r="P506" s="106"/>
      <c r="Q506" s="106"/>
      <c r="R506" s="106"/>
    </row>
    <row r="507" spans="1:18" ht="22.5" customHeight="1">
      <c r="A507" s="10"/>
      <c r="B507" s="11"/>
      <c r="C507" s="11"/>
      <c r="D507" s="15"/>
      <c r="E507" s="187"/>
      <c r="F507" s="10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</row>
    <row r="508" spans="1:18" ht="22.5" customHeight="1">
      <c r="A508" s="72"/>
      <c r="B508" s="74"/>
      <c r="C508" s="74"/>
      <c r="D508" s="284"/>
      <c r="E508" s="366"/>
      <c r="F508" s="73"/>
      <c r="G508" s="73"/>
      <c r="H508" s="73"/>
      <c r="I508" s="73"/>
      <c r="J508" s="73"/>
      <c r="K508" s="73"/>
      <c r="L508" s="73"/>
      <c r="M508" s="73"/>
      <c r="N508" s="73"/>
      <c r="O508" s="73"/>
      <c r="P508" s="73"/>
      <c r="Q508" s="73"/>
      <c r="R508" s="73"/>
    </row>
    <row r="509" spans="1:18" ht="22.5" customHeight="1">
      <c r="A509" s="33"/>
      <c r="B509" s="35"/>
      <c r="C509" s="35"/>
      <c r="D509" s="79"/>
      <c r="E509" s="162"/>
      <c r="F509" s="33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</row>
    <row r="510" spans="1:18" ht="22.5" customHeight="1">
      <c r="A510" s="161"/>
      <c r="B510" s="35"/>
      <c r="C510" s="35"/>
      <c r="D510" s="367"/>
      <c r="E510" s="162"/>
      <c r="F510" s="33"/>
      <c r="G510" s="135"/>
      <c r="H510" s="135"/>
      <c r="I510" s="135"/>
      <c r="J510" s="135"/>
      <c r="K510" s="135"/>
      <c r="L510" s="135"/>
      <c r="M510" s="135"/>
      <c r="N510" s="135"/>
      <c r="O510" s="135"/>
      <c r="P510" s="204"/>
      <c r="Q510" s="135"/>
      <c r="R510" s="204"/>
    </row>
    <row r="511" spans="1:18" ht="22.5" customHeight="1">
      <c r="A511" s="161"/>
      <c r="B511" s="35"/>
      <c r="C511" s="105"/>
      <c r="D511" s="166"/>
      <c r="E511" s="105"/>
      <c r="F511" s="161"/>
      <c r="G511" s="135"/>
      <c r="H511" s="135"/>
      <c r="I511" s="135"/>
      <c r="J511" s="135"/>
      <c r="K511" s="135"/>
      <c r="L511" s="135"/>
      <c r="M511" s="135"/>
      <c r="N511" s="135"/>
      <c r="O511" s="135"/>
      <c r="P511" s="204"/>
      <c r="Q511" s="135"/>
      <c r="R511" s="204"/>
    </row>
    <row r="512" spans="1:18" ht="22.5" customHeight="1">
      <c r="A512" s="161"/>
      <c r="B512" s="35"/>
      <c r="C512" s="35"/>
      <c r="D512" s="367"/>
      <c r="E512" s="368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</row>
    <row r="513" spans="1:6" s="34" customFormat="1" ht="22.5" customHeight="1">
      <c r="A513" s="161"/>
      <c r="B513" s="35"/>
      <c r="C513" s="35"/>
      <c r="D513" s="79"/>
      <c r="E513" s="162"/>
      <c r="F513" s="33"/>
    </row>
    <row r="514" spans="1:18" s="34" customFormat="1" ht="22.5" customHeight="1">
      <c r="A514" s="161"/>
      <c r="B514" s="35"/>
      <c r="C514" s="35"/>
      <c r="D514" s="367"/>
      <c r="E514" s="162"/>
      <c r="F514" s="33"/>
      <c r="G514" s="135"/>
      <c r="H514" s="135"/>
      <c r="I514" s="135"/>
      <c r="J514" s="135"/>
      <c r="K514" s="135"/>
      <c r="L514" s="135"/>
      <c r="M514" s="135"/>
      <c r="N514" s="135"/>
      <c r="O514" s="135"/>
      <c r="P514" s="204"/>
      <c r="Q514" s="135"/>
      <c r="R514" s="204"/>
    </row>
    <row r="515" spans="1:18" s="34" customFormat="1" ht="22.5" customHeight="1">
      <c r="A515" s="161"/>
      <c r="B515" s="35"/>
      <c r="C515" s="105"/>
      <c r="D515" s="166"/>
      <c r="E515" s="105"/>
      <c r="F515" s="161"/>
      <c r="G515" s="135"/>
      <c r="H515" s="135"/>
      <c r="I515" s="135"/>
      <c r="J515" s="135"/>
      <c r="K515" s="135"/>
      <c r="L515" s="135"/>
      <c r="M515" s="135"/>
      <c r="N515" s="135"/>
      <c r="O515" s="135"/>
      <c r="P515" s="204"/>
      <c r="Q515" s="135"/>
      <c r="R515" s="204"/>
    </row>
    <row r="516" spans="1:18" s="34" customFormat="1" ht="22.5" customHeight="1">
      <c r="A516" s="161"/>
      <c r="B516" s="35"/>
      <c r="C516" s="105"/>
      <c r="D516" s="350">
        <f>SUM(D497:D514)</f>
        <v>88500</v>
      </c>
      <c r="E516" s="105"/>
      <c r="F516" s="161"/>
      <c r="G516" s="135"/>
      <c r="H516" s="135"/>
      <c r="I516" s="135"/>
      <c r="J516" s="135"/>
      <c r="K516" s="135"/>
      <c r="L516" s="135"/>
      <c r="M516" s="135"/>
      <c r="N516" s="135"/>
      <c r="O516" s="135"/>
      <c r="P516" s="204"/>
      <c r="Q516" s="135"/>
      <c r="R516" s="204"/>
    </row>
    <row r="517" spans="1:18" s="34" customFormat="1" ht="22.5" customHeight="1">
      <c r="A517" s="161"/>
      <c r="B517" s="35"/>
      <c r="C517" s="105"/>
      <c r="D517" s="350">
        <f>SUM(D497:D506)</f>
        <v>88500</v>
      </c>
      <c r="E517" s="105"/>
      <c r="F517" s="161"/>
      <c r="G517" s="135"/>
      <c r="H517" s="135"/>
      <c r="I517" s="135"/>
      <c r="J517" s="135"/>
      <c r="K517" s="135"/>
      <c r="L517" s="135"/>
      <c r="M517" s="135"/>
      <c r="N517" s="135"/>
      <c r="O517" s="135"/>
      <c r="P517" s="204"/>
      <c r="Q517" s="569">
        <v>31</v>
      </c>
      <c r="R517" s="569"/>
    </row>
    <row r="518" spans="1:18" ht="23.25" customHeight="1">
      <c r="A518" s="3" t="s">
        <v>21</v>
      </c>
      <c r="B518" s="575" t="s">
        <v>3</v>
      </c>
      <c r="C518" s="7" t="s">
        <v>4</v>
      </c>
      <c r="D518" s="575" t="s">
        <v>6</v>
      </c>
      <c r="E518" s="3" t="s">
        <v>23</v>
      </c>
      <c r="F518" s="7" t="s">
        <v>15</v>
      </c>
      <c r="G518" s="570" t="s">
        <v>374</v>
      </c>
      <c r="H518" s="571"/>
      <c r="I518" s="572"/>
      <c r="J518" s="570" t="s">
        <v>545</v>
      </c>
      <c r="K518" s="571"/>
      <c r="L518" s="571"/>
      <c r="M518" s="571"/>
      <c r="N518" s="571"/>
      <c r="O518" s="571"/>
      <c r="P518" s="571"/>
      <c r="Q518" s="571"/>
      <c r="R518" s="572"/>
    </row>
    <row r="519" spans="1:18" ht="23.25" customHeight="1">
      <c r="A519" s="4" t="s">
        <v>22</v>
      </c>
      <c r="B519" s="579"/>
      <c r="C519" s="8" t="s">
        <v>5</v>
      </c>
      <c r="D519" s="579"/>
      <c r="E519" s="4" t="s">
        <v>7</v>
      </c>
      <c r="F519" s="8" t="s">
        <v>7</v>
      </c>
      <c r="G519" s="9" t="s">
        <v>8</v>
      </c>
      <c r="H519" s="9" t="s">
        <v>9</v>
      </c>
      <c r="I519" s="9" t="s">
        <v>10</v>
      </c>
      <c r="J519" s="9" t="s">
        <v>11</v>
      </c>
      <c r="K519" s="9" t="s">
        <v>12</v>
      </c>
      <c r="L519" s="9" t="s">
        <v>13</v>
      </c>
      <c r="M519" s="9" t="s">
        <v>14</v>
      </c>
      <c r="N519" s="9" t="s">
        <v>16</v>
      </c>
      <c r="O519" s="9" t="s">
        <v>17</v>
      </c>
      <c r="P519" s="9" t="s">
        <v>19</v>
      </c>
      <c r="Q519" s="9" t="s">
        <v>18</v>
      </c>
      <c r="R519" s="9" t="s">
        <v>66</v>
      </c>
    </row>
    <row r="520" spans="1:18" ht="22.5" customHeight="1">
      <c r="A520" s="7"/>
      <c r="B520" s="205" t="s">
        <v>175</v>
      </c>
      <c r="C520" s="171"/>
      <c r="D520" s="176"/>
      <c r="E520" s="206"/>
      <c r="F520" s="206"/>
      <c r="G520" s="182"/>
      <c r="H520" s="181"/>
      <c r="I520" s="207"/>
      <c r="J520" s="174"/>
      <c r="K520" s="174"/>
      <c r="L520" s="174"/>
      <c r="M520" s="174"/>
      <c r="N520" s="174"/>
      <c r="O520" s="174"/>
      <c r="P520" s="174"/>
      <c r="Q520" s="174"/>
      <c r="R520" s="174"/>
    </row>
    <row r="521" spans="1:18" ht="23.25" customHeight="1">
      <c r="A521" s="10"/>
      <c r="B521" s="201" t="s">
        <v>173</v>
      </c>
      <c r="C521" s="11"/>
      <c r="D521" s="13"/>
      <c r="E521" s="16"/>
      <c r="F521" s="16"/>
      <c r="G521" s="132"/>
      <c r="H521" s="131"/>
      <c r="I521" s="129"/>
      <c r="J521" s="106"/>
      <c r="K521" s="106"/>
      <c r="L521" s="106"/>
      <c r="M521" s="106"/>
      <c r="N521" s="106"/>
      <c r="O521" s="106"/>
      <c r="P521" s="106"/>
      <c r="Q521" s="106"/>
      <c r="R521" s="106"/>
    </row>
    <row r="522" spans="1:18" ht="22.5" customHeight="1">
      <c r="A522" s="10"/>
      <c r="B522" s="11" t="s">
        <v>104</v>
      </c>
      <c r="C522" s="274" t="s">
        <v>334</v>
      </c>
      <c r="D522" s="151">
        <v>70000</v>
      </c>
      <c r="E522" s="16"/>
      <c r="F522" s="10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</row>
    <row r="523" spans="1:18" ht="15" customHeight="1">
      <c r="A523" s="129"/>
      <c r="C523" s="5"/>
      <c r="E523" s="16"/>
      <c r="F523" s="10"/>
      <c r="G523" s="106"/>
      <c r="H523" s="106"/>
      <c r="I523" s="106"/>
      <c r="J523" s="106"/>
      <c r="K523" s="106"/>
      <c r="L523" s="106"/>
      <c r="M523" s="106"/>
      <c r="N523" s="106"/>
      <c r="O523" s="106"/>
      <c r="P523" s="106"/>
      <c r="Q523" s="106"/>
      <c r="R523" s="106"/>
    </row>
    <row r="524" spans="1:18" ht="23.25" customHeight="1">
      <c r="A524" s="129"/>
      <c r="B524" s="11" t="s">
        <v>220</v>
      </c>
      <c r="C524" s="274" t="s">
        <v>335</v>
      </c>
      <c r="D524" s="151">
        <v>300000</v>
      </c>
      <c r="E524" s="10"/>
      <c r="F524" s="10"/>
      <c r="G524" s="106"/>
      <c r="H524" s="106"/>
      <c r="I524" s="106"/>
      <c r="J524" s="106"/>
      <c r="K524" s="106"/>
      <c r="L524" s="106"/>
      <c r="M524" s="106"/>
      <c r="N524" s="106"/>
      <c r="O524" s="106"/>
      <c r="P524" s="106"/>
      <c r="Q524" s="106"/>
      <c r="R524" s="106"/>
    </row>
    <row r="525" spans="1:18" ht="15" customHeight="1">
      <c r="A525" s="138"/>
      <c r="B525" s="11"/>
      <c r="C525" s="274" t="s">
        <v>333</v>
      </c>
      <c r="D525" s="13"/>
      <c r="E525" s="10"/>
      <c r="F525" s="10"/>
      <c r="G525" s="106"/>
      <c r="H525" s="106"/>
      <c r="I525" s="106"/>
      <c r="J525" s="106"/>
      <c r="K525" s="106"/>
      <c r="L525" s="106"/>
      <c r="M525" s="106"/>
      <c r="N525" s="106"/>
      <c r="O525" s="106"/>
      <c r="P525" s="106"/>
      <c r="Q525" s="106"/>
      <c r="R525" s="106"/>
    </row>
    <row r="526" spans="1:18" ht="23.25" customHeight="1">
      <c r="A526" s="129"/>
      <c r="B526" s="11" t="s">
        <v>107</v>
      </c>
      <c r="C526" s="11" t="s">
        <v>240</v>
      </c>
      <c r="D526" s="151">
        <v>5000</v>
      </c>
      <c r="E526" s="269"/>
      <c r="G526" s="130"/>
      <c r="H526" s="130"/>
      <c r="I526" s="130"/>
      <c r="J526" s="130"/>
      <c r="K526" s="130"/>
      <c r="L526" s="130"/>
      <c r="M526" s="130"/>
      <c r="N526" s="130"/>
      <c r="O526" s="130"/>
      <c r="P526" s="130"/>
      <c r="Q526" s="130"/>
      <c r="R526" s="130"/>
    </row>
    <row r="527" spans="1:18" ht="15" customHeight="1">
      <c r="A527" s="129"/>
      <c r="C527" s="5"/>
      <c r="E527" s="10"/>
      <c r="G527" s="130"/>
      <c r="H527" s="130"/>
      <c r="I527" s="130"/>
      <c r="J527" s="130"/>
      <c r="K527" s="130"/>
      <c r="L527" s="130"/>
      <c r="M527" s="130"/>
      <c r="N527" s="130"/>
      <c r="O527" s="130"/>
      <c r="P527" s="130"/>
      <c r="Q527" s="130"/>
      <c r="R527" s="130"/>
    </row>
    <row r="528" spans="1:18" ht="23.25" customHeight="1">
      <c r="A528" s="138"/>
      <c r="B528" s="11" t="s">
        <v>108</v>
      </c>
      <c r="C528" s="11" t="s">
        <v>165</v>
      </c>
      <c r="D528" s="151">
        <v>150000</v>
      </c>
      <c r="E528" s="269"/>
      <c r="G528" s="130"/>
      <c r="H528" s="130"/>
      <c r="I528" s="130"/>
      <c r="J528" s="130"/>
      <c r="K528" s="130"/>
      <c r="L528" s="130"/>
      <c r="M528" s="130"/>
      <c r="N528" s="130"/>
      <c r="O528" s="130"/>
      <c r="P528" s="130"/>
      <c r="Q528" s="130"/>
      <c r="R528" s="130"/>
    </row>
    <row r="529" spans="1:18" ht="15" customHeight="1">
      <c r="A529" s="10"/>
      <c r="C529" s="5"/>
      <c r="E529" s="16"/>
      <c r="F529" s="10"/>
      <c r="G529" s="106"/>
      <c r="H529" s="106"/>
      <c r="I529" s="106"/>
      <c r="J529" s="106"/>
      <c r="K529" s="106"/>
      <c r="L529" s="106"/>
      <c r="M529" s="106"/>
      <c r="N529" s="106"/>
      <c r="O529" s="106"/>
      <c r="P529" s="106"/>
      <c r="Q529" s="106"/>
      <c r="R529" s="106"/>
    </row>
    <row r="530" spans="1:18" ht="22.5" customHeight="1">
      <c r="A530" s="160"/>
      <c r="B530" s="11" t="s">
        <v>221</v>
      </c>
      <c r="C530" s="274" t="s">
        <v>336</v>
      </c>
      <c r="D530" s="151">
        <v>100000</v>
      </c>
      <c r="E530" s="187" t="s">
        <v>45</v>
      </c>
      <c r="F530" s="10" t="s">
        <v>27</v>
      </c>
      <c r="G530" s="106"/>
      <c r="H530" s="106"/>
      <c r="I530" s="106"/>
      <c r="J530" s="106"/>
      <c r="K530" s="106"/>
      <c r="L530" s="106"/>
      <c r="M530" s="106"/>
      <c r="N530" s="106"/>
      <c r="O530" s="106"/>
      <c r="P530" s="106"/>
      <c r="Q530" s="106"/>
      <c r="R530" s="106"/>
    </row>
    <row r="531" spans="1:18" ht="19.5" customHeight="1">
      <c r="A531" s="10"/>
      <c r="B531" s="45"/>
      <c r="C531" s="274" t="s">
        <v>337</v>
      </c>
      <c r="E531" s="187" t="s">
        <v>28</v>
      </c>
      <c r="F531" s="10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</row>
    <row r="532" spans="1:18" ht="15" customHeight="1">
      <c r="A532" s="160"/>
      <c r="B532" s="45"/>
      <c r="C532" s="274" t="s">
        <v>333</v>
      </c>
      <c r="D532" s="189"/>
      <c r="E532" s="16"/>
      <c r="F532" s="10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</row>
    <row r="533" spans="1:18" ht="23.25" customHeight="1">
      <c r="A533" s="129"/>
      <c r="B533" s="45" t="s">
        <v>109</v>
      </c>
      <c r="C533" s="274" t="s">
        <v>242</v>
      </c>
      <c r="D533" s="252">
        <v>7000</v>
      </c>
      <c r="E533" s="16"/>
      <c r="F533" s="10"/>
      <c r="G533" s="130"/>
      <c r="H533" s="130"/>
      <c r="I533" s="130"/>
      <c r="J533" s="130"/>
      <c r="K533" s="130"/>
      <c r="L533" s="130"/>
      <c r="M533" s="130"/>
      <c r="N533" s="130"/>
      <c r="O533" s="130"/>
      <c r="P533" s="130"/>
      <c r="Q533" s="130"/>
      <c r="R533" s="130"/>
    </row>
    <row r="534" spans="1:18" ht="23.25" customHeight="1">
      <c r="A534" s="129"/>
      <c r="B534" s="45"/>
      <c r="C534" s="274" t="s">
        <v>243</v>
      </c>
      <c r="D534" s="252"/>
      <c r="E534" s="16"/>
      <c r="F534" s="10"/>
      <c r="G534" s="130"/>
      <c r="H534" s="130"/>
      <c r="I534" s="130"/>
      <c r="J534" s="130"/>
      <c r="K534" s="130"/>
      <c r="L534" s="130"/>
      <c r="M534" s="130"/>
      <c r="N534" s="130"/>
      <c r="O534" s="130"/>
      <c r="P534" s="130"/>
      <c r="Q534" s="130"/>
      <c r="R534" s="130"/>
    </row>
    <row r="535" spans="1:18" ht="15" customHeight="1">
      <c r="A535" s="129"/>
      <c r="B535" s="45"/>
      <c r="C535" s="274"/>
      <c r="D535" s="252"/>
      <c r="E535" s="16"/>
      <c r="F535" s="10"/>
      <c r="G535" s="130"/>
      <c r="H535" s="130"/>
      <c r="I535" s="130"/>
      <c r="J535" s="130"/>
      <c r="K535" s="130"/>
      <c r="L535" s="130"/>
      <c r="M535" s="130"/>
      <c r="N535" s="130"/>
      <c r="O535" s="130"/>
      <c r="P535" s="130"/>
      <c r="Q535" s="130"/>
      <c r="R535" s="130"/>
    </row>
    <row r="536" spans="1:18" ht="21" customHeight="1">
      <c r="A536" s="129"/>
      <c r="B536" s="45" t="s">
        <v>224</v>
      </c>
      <c r="C536" s="274" t="s">
        <v>342</v>
      </c>
      <c r="D536" s="189">
        <v>30000</v>
      </c>
      <c r="E536" s="10"/>
      <c r="F536" s="10"/>
      <c r="G536" s="130"/>
      <c r="H536" s="130"/>
      <c r="I536" s="130"/>
      <c r="J536" s="130"/>
      <c r="K536" s="130"/>
      <c r="L536" s="130"/>
      <c r="M536" s="130"/>
      <c r="N536" s="130"/>
      <c r="O536" s="130"/>
      <c r="P536" s="130"/>
      <c r="Q536" s="130"/>
      <c r="R536" s="130"/>
    </row>
    <row r="537" spans="1:18" ht="15" customHeight="1">
      <c r="A537" s="128"/>
      <c r="B537" s="12"/>
      <c r="C537" s="87"/>
      <c r="D537" s="14"/>
      <c r="E537" s="8"/>
      <c r="F537" s="8"/>
      <c r="G537" s="209"/>
      <c r="H537" s="209"/>
      <c r="I537" s="209"/>
      <c r="J537" s="209"/>
      <c r="K537" s="209"/>
      <c r="L537" s="209"/>
      <c r="M537" s="209"/>
      <c r="N537" s="209"/>
      <c r="O537" s="209"/>
      <c r="P537" s="209"/>
      <c r="Q537" s="209"/>
      <c r="R537" s="209"/>
    </row>
    <row r="538" spans="1:18" ht="4.5" customHeight="1">
      <c r="A538" s="161"/>
      <c r="B538" s="312"/>
      <c r="C538" s="312"/>
      <c r="D538" s="79"/>
      <c r="E538" s="162"/>
      <c r="F538" s="33"/>
      <c r="G538" s="135"/>
      <c r="H538" s="135"/>
      <c r="I538" s="135"/>
      <c r="J538" s="135"/>
      <c r="K538" s="135"/>
      <c r="L538" s="135"/>
      <c r="M538" s="135"/>
      <c r="N538" s="135"/>
      <c r="O538" s="135"/>
      <c r="P538" s="135"/>
      <c r="Q538" s="135"/>
      <c r="R538" s="135"/>
    </row>
    <row r="539" spans="1:18" ht="21.75" customHeight="1">
      <c r="A539" s="161"/>
      <c r="B539" s="312"/>
      <c r="C539" s="312"/>
      <c r="D539" s="403">
        <f>SUM(D522:D536)</f>
        <v>662000</v>
      </c>
      <c r="E539" s="162"/>
      <c r="F539" s="33"/>
      <c r="G539" s="135"/>
      <c r="H539" s="135"/>
      <c r="I539" s="135"/>
      <c r="J539" s="135"/>
      <c r="K539" s="135"/>
      <c r="L539" s="135"/>
      <c r="M539" s="135"/>
      <c r="N539" s="135"/>
      <c r="O539" s="135"/>
      <c r="P539" s="135"/>
      <c r="Q539" s="135"/>
      <c r="R539" s="135"/>
    </row>
    <row r="540" spans="1:18" ht="4.5" customHeight="1">
      <c r="A540" s="161"/>
      <c r="B540" s="312"/>
      <c r="C540" s="312"/>
      <c r="D540" s="79"/>
      <c r="E540" s="162"/>
      <c r="F540" s="33"/>
      <c r="G540" s="135"/>
      <c r="H540" s="135"/>
      <c r="I540" s="135"/>
      <c r="J540" s="135"/>
      <c r="K540" s="135"/>
      <c r="L540" s="135"/>
      <c r="M540" s="135"/>
      <c r="N540" s="135"/>
      <c r="O540" s="135"/>
      <c r="P540" s="135"/>
      <c r="Q540" s="135"/>
      <c r="R540" s="135"/>
    </row>
    <row r="541" spans="1:18" ht="21.75" customHeight="1">
      <c r="A541" s="161"/>
      <c r="B541" s="312"/>
      <c r="C541" s="312"/>
      <c r="D541" s="333"/>
      <c r="E541" s="162"/>
      <c r="F541" s="33"/>
      <c r="G541" s="135"/>
      <c r="H541" s="135"/>
      <c r="I541" s="135"/>
      <c r="J541" s="135"/>
      <c r="K541" s="135"/>
      <c r="L541" s="135"/>
      <c r="M541" s="135"/>
      <c r="N541" s="135"/>
      <c r="O541" s="135"/>
      <c r="P541" s="135"/>
      <c r="Q541" s="135"/>
      <c r="R541" s="135"/>
    </row>
    <row r="542" spans="1:18" ht="4.5" customHeight="1">
      <c r="A542" s="161"/>
      <c r="B542" s="312"/>
      <c r="C542" s="312"/>
      <c r="D542" s="79"/>
      <c r="E542" s="162"/>
      <c r="F542" s="33"/>
      <c r="G542" s="135"/>
      <c r="H542" s="135"/>
      <c r="I542" s="135"/>
      <c r="J542" s="135"/>
      <c r="K542" s="135"/>
      <c r="L542" s="135"/>
      <c r="M542" s="135"/>
      <c r="N542" s="135"/>
      <c r="O542" s="135"/>
      <c r="P542" s="135"/>
      <c r="Q542" s="135"/>
      <c r="R542" s="135"/>
    </row>
    <row r="543" spans="1:18" ht="23.25" customHeight="1">
      <c r="A543" s="161"/>
      <c r="B543" s="312"/>
      <c r="C543" s="334"/>
      <c r="D543" s="333"/>
      <c r="E543" s="162"/>
      <c r="F543" s="33"/>
      <c r="G543" s="135"/>
      <c r="H543" s="135"/>
      <c r="I543" s="135"/>
      <c r="J543" s="135"/>
      <c r="K543" s="135"/>
      <c r="L543" s="135"/>
      <c r="M543" s="135"/>
      <c r="N543" s="135"/>
      <c r="O543" s="135"/>
      <c r="P543" s="135"/>
      <c r="Q543" s="135"/>
      <c r="R543" s="135"/>
    </row>
    <row r="544" spans="1:18" ht="3.75" customHeight="1">
      <c r="A544" s="161"/>
      <c r="B544" s="312"/>
      <c r="C544" s="34"/>
      <c r="D544" s="333"/>
      <c r="E544" s="162"/>
      <c r="F544" s="33"/>
      <c r="G544" s="135"/>
      <c r="H544" s="135"/>
      <c r="I544" s="135"/>
      <c r="J544" s="135"/>
      <c r="K544" s="135"/>
      <c r="L544" s="135"/>
      <c r="M544" s="135"/>
      <c r="N544" s="135"/>
      <c r="O544" s="135"/>
      <c r="P544" s="135"/>
      <c r="Q544" s="135"/>
      <c r="R544" s="135"/>
    </row>
    <row r="545" spans="1:18" ht="23.25" customHeight="1">
      <c r="A545" s="161"/>
      <c r="B545" s="312"/>
      <c r="C545" s="312"/>
      <c r="D545" s="333"/>
      <c r="E545" s="162"/>
      <c r="F545" s="33"/>
      <c r="G545" s="135"/>
      <c r="H545" s="135"/>
      <c r="I545" s="135"/>
      <c r="J545" s="135"/>
      <c r="K545" s="135"/>
      <c r="L545" s="135"/>
      <c r="M545" s="135"/>
      <c r="N545" s="135"/>
      <c r="O545" s="135"/>
      <c r="P545" s="135"/>
      <c r="Q545" s="135"/>
      <c r="R545" s="135"/>
    </row>
    <row r="546" spans="1:18" ht="3.75" customHeight="1">
      <c r="A546" s="161"/>
      <c r="B546" s="312"/>
      <c r="C546" s="312"/>
      <c r="D546" s="333"/>
      <c r="E546" s="162"/>
      <c r="F546" s="33"/>
      <c r="G546" s="135"/>
      <c r="H546" s="135"/>
      <c r="I546" s="135"/>
      <c r="J546" s="135"/>
      <c r="K546" s="135"/>
      <c r="L546" s="135"/>
      <c r="M546" s="135"/>
      <c r="N546" s="135"/>
      <c r="O546" s="135"/>
      <c r="P546" s="135"/>
      <c r="Q546" s="135"/>
      <c r="R546" s="135"/>
    </row>
    <row r="547" spans="1:18" ht="23.25" customHeight="1">
      <c r="A547" s="161"/>
      <c r="B547" s="312"/>
      <c r="C547" s="312"/>
      <c r="D547" s="333"/>
      <c r="E547" s="162"/>
      <c r="F547" s="33"/>
      <c r="G547" s="135"/>
      <c r="H547" s="135"/>
      <c r="I547" s="135"/>
      <c r="J547" s="135"/>
      <c r="K547" s="135"/>
      <c r="L547" s="135"/>
      <c r="M547" s="135"/>
      <c r="N547" s="135"/>
      <c r="O547" s="135"/>
      <c r="P547" s="135"/>
      <c r="Q547" s="135"/>
      <c r="R547" s="135"/>
    </row>
    <row r="548" spans="1:18" ht="4.5" customHeight="1">
      <c r="A548" s="161"/>
      <c r="B548" s="312"/>
      <c r="C548" s="312"/>
      <c r="D548" s="79"/>
      <c r="E548" s="162"/>
      <c r="F548" s="33"/>
      <c r="G548" s="135"/>
      <c r="H548" s="135"/>
      <c r="I548" s="135"/>
      <c r="J548" s="135"/>
      <c r="K548" s="135"/>
      <c r="L548" s="135"/>
      <c r="M548" s="135"/>
      <c r="N548" s="135"/>
      <c r="O548" s="135"/>
      <c r="P548" s="135"/>
      <c r="Q548" s="135"/>
      <c r="R548" s="135"/>
    </row>
    <row r="549" spans="1:18" s="34" customFormat="1" ht="22.5" customHeight="1">
      <c r="A549" s="337"/>
      <c r="B549" s="345"/>
      <c r="C549" s="338"/>
      <c r="D549" s="339"/>
      <c r="E549" s="33"/>
      <c r="F549" s="33"/>
      <c r="G549" s="190"/>
      <c r="H549" s="190"/>
      <c r="I549" s="190"/>
      <c r="J549" s="190"/>
      <c r="K549" s="190"/>
      <c r="L549" s="190"/>
      <c r="M549" s="190"/>
      <c r="N549" s="190"/>
      <c r="O549" s="190"/>
      <c r="P549" s="190"/>
      <c r="Q549" s="569">
        <v>32</v>
      </c>
      <c r="R549" s="569"/>
    </row>
    <row r="550" spans="1:18" ht="23.25" customHeight="1">
      <c r="A550" s="55" t="s">
        <v>21</v>
      </c>
      <c r="B550" s="582" t="s">
        <v>3</v>
      </c>
      <c r="C550" s="10" t="s">
        <v>4</v>
      </c>
      <c r="D550" s="582" t="s">
        <v>6</v>
      </c>
      <c r="E550" s="55" t="s">
        <v>23</v>
      </c>
      <c r="F550" s="10" t="s">
        <v>15</v>
      </c>
      <c r="G550" s="570" t="s">
        <v>374</v>
      </c>
      <c r="H550" s="571"/>
      <c r="I550" s="572"/>
      <c r="J550" s="570" t="s">
        <v>545</v>
      </c>
      <c r="K550" s="571"/>
      <c r="L550" s="571"/>
      <c r="M550" s="571"/>
      <c r="N550" s="571"/>
      <c r="O550" s="571"/>
      <c r="P550" s="571"/>
      <c r="Q550" s="571"/>
      <c r="R550" s="572"/>
    </row>
    <row r="551" spans="1:18" ht="23.25" customHeight="1">
      <c r="A551" s="4" t="s">
        <v>22</v>
      </c>
      <c r="B551" s="579"/>
      <c r="C551" s="8" t="s">
        <v>5</v>
      </c>
      <c r="D551" s="579"/>
      <c r="E551" s="4" t="s">
        <v>7</v>
      </c>
      <c r="F551" s="8" t="s">
        <v>7</v>
      </c>
      <c r="G551" s="9" t="s">
        <v>8</v>
      </c>
      <c r="H551" s="9" t="s">
        <v>9</v>
      </c>
      <c r="I551" s="9" t="s">
        <v>10</v>
      </c>
      <c r="J551" s="9" t="s">
        <v>11</v>
      </c>
      <c r="K551" s="9" t="s">
        <v>12</v>
      </c>
      <c r="L551" s="9" t="s">
        <v>13</v>
      </c>
      <c r="M551" s="9" t="s">
        <v>14</v>
      </c>
      <c r="N551" s="9" t="s">
        <v>16</v>
      </c>
      <c r="O551" s="9" t="s">
        <v>17</v>
      </c>
      <c r="P551" s="9" t="s">
        <v>19</v>
      </c>
      <c r="Q551" s="9" t="s">
        <v>18</v>
      </c>
      <c r="R551" s="9" t="s">
        <v>66</v>
      </c>
    </row>
    <row r="552" spans="1:18" ht="22.5" customHeight="1">
      <c r="A552" s="10"/>
      <c r="B552" s="200" t="s">
        <v>163</v>
      </c>
      <c r="C552" s="11"/>
      <c r="D552" s="13"/>
      <c r="E552" s="16" t="s">
        <v>84</v>
      </c>
      <c r="F552" s="16"/>
      <c r="G552" s="132"/>
      <c r="H552" s="131"/>
      <c r="I552" s="129"/>
      <c r="J552" s="106"/>
      <c r="K552" s="106"/>
      <c r="L552" s="106"/>
      <c r="M552" s="106"/>
      <c r="N552" s="106"/>
      <c r="O552" s="106"/>
      <c r="P552" s="106"/>
      <c r="Q552" s="106"/>
      <c r="R552" s="106"/>
    </row>
    <row r="553" spans="1:18" ht="22.5" customHeight="1">
      <c r="A553" s="10"/>
      <c r="B553" s="201" t="s">
        <v>173</v>
      </c>
      <c r="C553" s="11"/>
      <c r="D553" s="13"/>
      <c r="E553" s="16"/>
      <c r="F553" s="16"/>
      <c r="G553" s="132"/>
      <c r="H553" s="131"/>
      <c r="I553" s="129"/>
      <c r="J553" s="106"/>
      <c r="K553" s="106"/>
      <c r="L553" s="106"/>
      <c r="M553" s="106"/>
      <c r="N553" s="106"/>
      <c r="O553" s="106"/>
      <c r="P553" s="106"/>
      <c r="Q553" s="106"/>
      <c r="R553" s="106"/>
    </row>
    <row r="554" spans="1:18" ht="22.5" customHeight="1">
      <c r="A554" s="10"/>
      <c r="B554" s="11" t="s">
        <v>164</v>
      </c>
      <c r="C554" s="11" t="s">
        <v>165</v>
      </c>
      <c r="D554" s="151">
        <v>20000</v>
      </c>
      <c r="E554" s="16"/>
      <c r="F554" s="10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</row>
    <row r="555" spans="1:18" ht="15" customHeight="1">
      <c r="A555" s="10"/>
      <c r="B555" s="11"/>
      <c r="C555" s="11"/>
      <c r="D555" s="231"/>
      <c r="E555" s="16"/>
      <c r="F555" s="10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</row>
    <row r="556" spans="1:18" ht="22.5" customHeight="1">
      <c r="A556" s="10"/>
      <c r="B556" s="11" t="s">
        <v>219</v>
      </c>
      <c r="C556" s="11" t="s">
        <v>240</v>
      </c>
      <c r="D556" s="151">
        <v>15000</v>
      </c>
      <c r="E556" s="16"/>
      <c r="F556" s="10"/>
      <c r="G556" s="106"/>
      <c r="H556" s="106"/>
      <c r="I556" s="106"/>
      <c r="J556" s="106"/>
      <c r="K556" s="106"/>
      <c r="L556" s="106"/>
      <c r="M556" s="106"/>
      <c r="N556" s="106"/>
      <c r="O556" s="106"/>
      <c r="P556" s="106"/>
      <c r="Q556" s="106"/>
      <c r="R556" s="106"/>
    </row>
    <row r="557" spans="1:18" ht="15" customHeight="1">
      <c r="A557" s="10"/>
      <c r="B557" s="11"/>
      <c r="C557" s="11"/>
      <c r="D557" s="231"/>
      <c r="E557" s="16"/>
      <c r="F557" s="10"/>
      <c r="G557" s="106"/>
      <c r="H557" s="106"/>
      <c r="I557" s="106"/>
      <c r="J557" s="106"/>
      <c r="K557" s="106"/>
      <c r="L557" s="106"/>
      <c r="M557" s="106"/>
      <c r="N557" s="106"/>
      <c r="O557" s="106"/>
      <c r="P557" s="106"/>
      <c r="Q557" s="106"/>
      <c r="R557" s="106"/>
    </row>
    <row r="558" spans="1:18" ht="22.5" customHeight="1">
      <c r="A558" s="10"/>
      <c r="B558" s="11" t="s">
        <v>108</v>
      </c>
      <c r="C558" s="11" t="s">
        <v>227</v>
      </c>
      <c r="D558" s="221">
        <v>15000</v>
      </c>
      <c r="E558" s="16"/>
      <c r="F558" s="10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</row>
    <row r="559" spans="1:18" ht="15" customHeight="1">
      <c r="A559" s="302"/>
      <c r="B559" s="191"/>
      <c r="C559" s="303"/>
      <c r="D559" s="304"/>
      <c r="E559" s="10"/>
      <c r="F559" s="10"/>
      <c r="G559" s="130"/>
      <c r="H559" s="130"/>
      <c r="I559" s="130"/>
      <c r="J559" s="130"/>
      <c r="K559" s="130"/>
      <c r="L559" s="130"/>
      <c r="M559" s="130"/>
      <c r="N559" s="130"/>
      <c r="O559" s="130"/>
      <c r="P559" s="130"/>
      <c r="Q559" s="130"/>
      <c r="R559" s="130"/>
    </row>
    <row r="560" spans="1:18" s="34" customFormat="1" ht="22.5" customHeight="1">
      <c r="A560" s="302"/>
      <c r="B560" s="11" t="s">
        <v>109</v>
      </c>
      <c r="C560" s="11" t="s">
        <v>338</v>
      </c>
      <c r="D560" s="151">
        <v>4000</v>
      </c>
      <c r="E560" s="187" t="s">
        <v>45</v>
      </c>
      <c r="F560" s="188" t="s">
        <v>24</v>
      </c>
      <c r="G560" s="305"/>
      <c r="H560" s="305"/>
      <c r="I560" s="305"/>
      <c r="J560" s="305"/>
      <c r="K560" s="305"/>
      <c r="L560" s="305"/>
      <c r="M560" s="305"/>
      <c r="N560" s="305"/>
      <c r="O560" s="305"/>
      <c r="P560" s="305"/>
      <c r="Q560" s="305"/>
      <c r="R560" s="305"/>
    </row>
    <row r="561" spans="1:18" s="34" customFormat="1" ht="15" customHeight="1">
      <c r="A561" s="302"/>
      <c r="B561" s="11"/>
      <c r="C561" s="11"/>
      <c r="D561" s="231"/>
      <c r="E561" s="103"/>
      <c r="F561" s="129"/>
      <c r="G561" s="305"/>
      <c r="H561" s="305"/>
      <c r="I561" s="305"/>
      <c r="J561" s="305"/>
      <c r="K561" s="305"/>
      <c r="L561" s="305"/>
      <c r="M561" s="305"/>
      <c r="N561" s="305"/>
      <c r="O561" s="305"/>
      <c r="P561" s="305"/>
      <c r="Q561" s="305"/>
      <c r="R561" s="305"/>
    </row>
    <row r="562" spans="1:18" s="34" customFormat="1" ht="22.5" customHeight="1">
      <c r="A562" s="302"/>
      <c r="B562" s="11" t="s">
        <v>339</v>
      </c>
      <c r="C562" s="85" t="s">
        <v>340</v>
      </c>
      <c r="D562" s="221">
        <v>10000</v>
      </c>
      <c r="E562" s="187" t="s">
        <v>28</v>
      </c>
      <c r="F562" s="10" t="s">
        <v>41</v>
      </c>
      <c r="G562" s="305"/>
      <c r="H562" s="305"/>
      <c r="I562" s="305"/>
      <c r="J562" s="305"/>
      <c r="K562" s="305"/>
      <c r="L562" s="305"/>
      <c r="M562" s="305"/>
      <c r="N562" s="305"/>
      <c r="O562" s="305"/>
      <c r="P562" s="305"/>
      <c r="Q562" s="305"/>
      <c r="R562" s="305"/>
    </row>
    <row r="563" spans="1:18" s="34" customFormat="1" ht="15" customHeight="1">
      <c r="A563" s="302"/>
      <c r="B563" s="306"/>
      <c r="C563" s="307"/>
      <c r="D563" s="308"/>
      <c r="E563" s="285"/>
      <c r="F563" s="285"/>
      <c r="G563" s="288"/>
      <c r="H563" s="288"/>
      <c r="I563" s="288"/>
      <c r="J563" s="288"/>
      <c r="K563" s="288"/>
      <c r="L563" s="288"/>
      <c r="M563" s="288"/>
      <c r="N563" s="288"/>
      <c r="O563" s="288"/>
      <c r="P563" s="288"/>
      <c r="Q563" s="288"/>
      <c r="R563" s="288"/>
    </row>
    <row r="564" spans="1:18" s="34" customFormat="1" ht="22.5" customHeight="1">
      <c r="A564" s="302"/>
      <c r="B564" s="11" t="s">
        <v>343</v>
      </c>
      <c r="C564" s="85" t="s">
        <v>344</v>
      </c>
      <c r="D564" s="221">
        <v>530000</v>
      </c>
      <c r="E564" s="285"/>
      <c r="F564" s="285"/>
      <c r="G564" s="288"/>
      <c r="H564" s="288"/>
      <c r="I564" s="288"/>
      <c r="J564" s="288"/>
      <c r="K564" s="288"/>
      <c r="L564" s="288"/>
      <c r="M564" s="288"/>
      <c r="N564" s="288"/>
      <c r="O564" s="288"/>
      <c r="P564" s="288"/>
      <c r="Q564" s="288"/>
      <c r="R564" s="288"/>
    </row>
    <row r="565" spans="1:18" s="34" customFormat="1" ht="15" customHeight="1">
      <c r="A565" s="302"/>
      <c r="B565" s="306"/>
      <c r="C565" s="307"/>
      <c r="D565" s="308"/>
      <c r="E565" s="285"/>
      <c r="F565" s="285"/>
      <c r="G565" s="288"/>
      <c r="H565" s="288"/>
      <c r="I565" s="288"/>
      <c r="J565" s="288"/>
      <c r="K565" s="288"/>
      <c r="L565" s="288"/>
      <c r="M565" s="288"/>
      <c r="N565" s="288"/>
      <c r="O565" s="288"/>
      <c r="P565" s="288"/>
      <c r="Q565" s="288"/>
      <c r="R565" s="288"/>
    </row>
    <row r="566" spans="1:18" s="34" customFormat="1" ht="22.5" customHeight="1">
      <c r="A566" s="10"/>
      <c r="B566" s="202" t="s">
        <v>176</v>
      </c>
      <c r="C566" s="11"/>
      <c r="D566" s="5"/>
      <c r="E566" s="5"/>
      <c r="F566" s="10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</row>
    <row r="567" spans="1:18" s="34" customFormat="1" ht="22.5" customHeight="1">
      <c r="A567" s="10"/>
      <c r="B567" s="191" t="s">
        <v>475</v>
      </c>
      <c r="C567" s="17" t="s">
        <v>476</v>
      </c>
      <c r="D567" s="309">
        <v>1800</v>
      </c>
      <c r="E567" s="5"/>
      <c r="F567" s="10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</row>
    <row r="568" spans="1:18" s="34" customFormat="1" ht="15" customHeight="1">
      <c r="A568" s="10"/>
      <c r="B568" s="191"/>
      <c r="C568" s="17"/>
      <c r="D568" s="310"/>
      <c r="E568" s="5"/>
      <c r="F568" s="10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</row>
    <row r="569" spans="1:18" s="34" customFormat="1" ht="22.5" customHeight="1">
      <c r="A569" s="302"/>
      <c r="B569" s="191" t="s">
        <v>330</v>
      </c>
      <c r="C569" s="17" t="s">
        <v>477</v>
      </c>
      <c r="D569" s="309">
        <v>24000</v>
      </c>
      <c r="E569" s="10"/>
      <c r="F569" s="10"/>
      <c r="G569" s="130"/>
      <c r="H569" s="130"/>
      <c r="I569" s="130"/>
      <c r="J569" s="130"/>
      <c r="K569" s="130"/>
      <c r="L569" s="130"/>
      <c r="M569" s="130"/>
      <c r="N569" s="130"/>
      <c r="O569" s="130"/>
      <c r="P569" s="130"/>
      <c r="Q569" s="130"/>
      <c r="R569" s="130"/>
    </row>
    <row r="570" spans="1:18" s="34" customFormat="1" ht="15" customHeight="1">
      <c r="A570" s="208"/>
      <c r="B570" s="311"/>
      <c r="C570" s="340"/>
      <c r="D570" s="341"/>
      <c r="E570" s="8"/>
      <c r="F570" s="8"/>
      <c r="G570" s="209"/>
      <c r="H570" s="209"/>
      <c r="I570" s="209"/>
      <c r="J570" s="209"/>
      <c r="K570" s="209"/>
      <c r="L570" s="209"/>
      <c r="M570" s="209"/>
      <c r="N570" s="209"/>
      <c r="O570" s="209"/>
      <c r="P570" s="209"/>
      <c r="Q570" s="209"/>
      <c r="R570" s="209"/>
    </row>
    <row r="571" spans="1:18" s="34" customFormat="1" ht="22.5" customHeight="1">
      <c r="A571" s="337"/>
      <c r="B571" s="210"/>
      <c r="C571" s="195"/>
      <c r="D571" s="404">
        <f>SUM(D554:D569)</f>
        <v>619800</v>
      </c>
      <c r="E571" s="33"/>
      <c r="F571" s="33"/>
      <c r="G571" s="190"/>
      <c r="H571" s="190"/>
      <c r="I571" s="190"/>
      <c r="J571" s="190"/>
      <c r="K571" s="190"/>
      <c r="L571" s="190"/>
      <c r="M571" s="190"/>
      <c r="N571" s="190"/>
      <c r="O571" s="190"/>
      <c r="P571" s="190"/>
      <c r="Q571" s="190"/>
      <c r="R571" s="211"/>
    </row>
    <row r="572" spans="1:18" s="34" customFormat="1" ht="3.75" customHeight="1">
      <c r="A572" s="337"/>
      <c r="B572" s="210"/>
      <c r="C572" s="338"/>
      <c r="D572" s="339"/>
      <c r="E572" s="33"/>
      <c r="F572" s="33"/>
      <c r="G572" s="190"/>
      <c r="H572" s="190"/>
      <c r="I572" s="190"/>
      <c r="J572" s="190"/>
      <c r="K572" s="190"/>
      <c r="L572" s="190"/>
      <c r="M572" s="190"/>
      <c r="N572" s="190"/>
      <c r="O572" s="190"/>
      <c r="P572" s="190"/>
      <c r="Q572" s="190"/>
      <c r="R572" s="211"/>
    </row>
    <row r="573" spans="1:18" s="34" customFormat="1" ht="22.5" customHeight="1">
      <c r="A573" s="337"/>
      <c r="B573" s="210"/>
      <c r="C573" s="195"/>
      <c r="D573" s="253"/>
      <c r="E573" s="33"/>
      <c r="F573" s="33"/>
      <c r="G573" s="190"/>
      <c r="H573" s="190"/>
      <c r="I573" s="190"/>
      <c r="J573" s="190"/>
      <c r="K573" s="190"/>
      <c r="L573" s="190"/>
      <c r="M573" s="190"/>
      <c r="N573" s="190"/>
      <c r="O573" s="190"/>
      <c r="P573" s="190"/>
      <c r="Q573" s="190"/>
      <c r="R573" s="211"/>
    </row>
    <row r="574" spans="1:18" s="34" customFormat="1" ht="3.75" customHeight="1">
      <c r="A574" s="337"/>
      <c r="B574" s="210"/>
      <c r="C574" s="338"/>
      <c r="D574" s="339"/>
      <c r="E574" s="33"/>
      <c r="F574" s="33"/>
      <c r="G574" s="190"/>
      <c r="H574" s="190"/>
      <c r="I574" s="190"/>
      <c r="J574" s="190"/>
      <c r="K574" s="190"/>
      <c r="L574" s="190"/>
      <c r="M574" s="190"/>
      <c r="N574" s="190"/>
      <c r="O574" s="190"/>
      <c r="P574" s="190"/>
      <c r="Q574" s="190"/>
      <c r="R574" s="211"/>
    </row>
    <row r="575" spans="1:16" s="34" customFormat="1" ht="22.5" customHeight="1">
      <c r="A575" s="337"/>
      <c r="B575" s="210"/>
      <c r="C575" s="195"/>
      <c r="D575" s="253"/>
      <c r="E575" s="33"/>
      <c r="F575" s="33"/>
      <c r="G575" s="190"/>
      <c r="H575" s="190"/>
      <c r="I575" s="190"/>
      <c r="J575" s="190"/>
      <c r="K575" s="190"/>
      <c r="L575" s="190"/>
      <c r="M575" s="190"/>
      <c r="N575" s="190"/>
      <c r="O575" s="190"/>
      <c r="P575" s="190"/>
    </row>
    <row r="576" spans="1:18" s="34" customFormat="1" ht="3.75" customHeight="1">
      <c r="A576" s="337"/>
      <c r="B576" s="210"/>
      <c r="C576" s="195"/>
      <c r="D576" s="253"/>
      <c r="E576" s="33"/>
      <c r="F576" s="33"/>
      <c r="G576" s="190"/>
      <c r="H576" s="190"/>
      <c r="I576" s="190"/>
      <c r="J576" s="190"/>
      <c r="K576" s="190"/>
      <c r="L576" s="190"/>
      <c r="M576" s="190"/>
      <c r="N576" s="190"/>
      <c r="O576" s="190"/>
      <c r="P576" s="190"/>
      <c r="Q576" s="331"/>
      <c r="R576" s="331"/>
    </row>
    <row r="577" spans="1:18" s="34" customFormat="1" ht="22.5" customHeight="1">
      <c r="A577" s="337"/>
      <c r="B577" s="210"/>
      <c r="C577" s="195"/>
      <c r="D577" s="253"/>
      <c r="E577" s="33"/>
      <c r="F577" s="33"/>
      <c r="G577" s="190"/>
      <c r="H577" s="190"/>
      <c r="I577" s="190"/>
      <c r="J577" s="190"/>
      <c r="K577" s="190"/>
      <c r="L577" s="190"/>
      <c r="M577" s="190"/>
      <c r="N577" s="190"/>
      <c r="O577" s="190"/>
      <c r="P577" s="190"/>
      <c r="Q577" s="331"/>
      <c r="R577" s="331"/>
    </row>
    <row r="578" spans="1:18" s="34" customFormat="1" ht="3.75" customHeight="1">
      <c r="A578" s="337"/>
      <c r="B578" s="210"/>
      <c r="C578" s="195"/>
      <c r="D578" s="253"/>
      <c r="E578" s="33"/>
      <c r="F578" s="33"/>
      <c r="G578" s="190"/>
      <c r="H578" s="190"/>
      <c r="I578" s="190"/>
      <c r="J578" s="190"/>
      <c r="K578" s="190"/>
      <c r="L578" s="190"/>
      <c r="M578" s="190"/>
      <c r="N578" s="190"/>
      <c r="O578" s="190"/>
      <c r="P578" s="190"/>
      <c r="Q578" s="331"/>
      <c r="R578" s="331"/>
    </row>
    <row r="579" spans="1:18" s="34" customFormat="1" ht="22.5" customHeight="1">
      <c r="A579" s="337"/>
      <c r="B579" s="210"/>
      <c r="C579" s="195"/>
      <c r="D579" s="253"/>
      <c r="E579" s="33"/>
      <c r="F579" s="33"/>
      <c r="G579" s="190"/>
      <c r="H579" s="190"/>
      <c r="I579" s="190"/>
      <c r="J579" s="190"/>
      <c r="K579" s="190"/>
      <c r="L579" s="190"/>
      <c r="M579" s="190"/>
      <c r="N579" s="190"/>
      <c r="O579" s="190"/>
      <c r="P579" s="190"/>
      <c r="Q579" s="331"/>
      <c r="R579" s="331"/>
    </row>
    <row r="580" spans="1:18" s="34" customFormat="1" ht="22.5" customHeight="1">
      <c r="A580" s="335"/>
      <c r="B580" s="342"/>
      <c r="C580" s="343"/>
      <c r="D580" s="344"/>
      <c r="E580" s="94"/>
      <c r="F580" s="94"/>
      <c r="G580" s="336"/>
      <c r="H580" s="336"/>
      <c r="I580" s="336"/>
      <c r="J580" s="336"/>
      <c r="K580" s="336"/>
      <c r="L580" s="336"/>
      <c r="M580" s="336"/>
      <c r="N580" s="336"/>
      <c r="O580" s="336"/>
      <c r="P580" s="336"/>
      <c r="Q580" s="583">
        <v>33</v>
      </c>
      <c r="R580" s="583"/>
    </row>
    <row r="581" spans="1:18" ht="23.25" customHeight="1">
      <c r="A581" s="3" t="s">
        <v>21</v>
      </c>
      <c r="B581" s="575" t="s">
        <v>3</v>
      </c>
      <c r="C581" s="7" t="s">
        <v>4</v>
      </c>
      <c r="D581" s="575" t="s">
        <v>6</v>
      </c>
      <c r="E581" s="3" t="s">
        <v>23</v>
      </c>
      <c r="F581" s="7" t="s">
        <v>15</v>
      </c>
      <c r="G581" s="570" t="s">
        <v>374</v>
      </c>
      <c r="H581" s="571"/>
      <c r="I581" s="572"/>
      <c r="J581" s="570" t="s">
        <v>545</v>
      </c>
      <c r="K581" s="571"/>
      <c r="L581" s="571"/>
      <c r="M581" s="571"/>
      <c r="N581" s="571"/>
      <c r="O581" s="571"/>
      <c r="P581" s="571"/>
      <c r="Q581" s="571"/>
      <c r="R581" s="572"/>
    </row>
    <row r="582" spans="1:18" ht="23.25" customHeight="1">
      <c r="A582" s="4" t="s">
        <v>22</v>
      </c>
      <c r="B582" s="579"/>
      <c r="C582" s="8" t="s">
        <v>5</v>
      </c>
      <c r="D582" s="579"/>
      <c r="E582" s="4" t="s">
        <v>7</v>
      </c>
      <c r="F582" s="8" t="s">
        <v>7</v>
      </c>
      <c r="G582" s="9" t="s">
        <v>8</v>
      </c>
      <c r="H582" s="9" t="s">
        <v>9</v>
      </c>
      <c r="I582" s="9" t="s">
        <v>10</v>
      </c>
      <c r="J582" s="9" t="s">
        <v>11</v>
      </c>
      <c r="K582" s="9" t="s">
        <v>12</v>
      </c>
      <c r="L582" s="9" t="s">
        <v>13</v>
      </c>
      <c r="M582" s="9" t="s">
        <v>14</v>
      </c>
      <c r="N582" s="9" t="s">
        <v>16</v>
      </c>
      <c r="O582" s="9" t="s">
        <v>17</v>
      </c>
      <c r="P582" s="9" t="s">
        <v>19</v>
      </c>
      <c r="Q582" s="9" t="s">
        <v>18</v>
      </c>
      <c r="R582" s="9" t="s">
        <v>66</v>
      </c>
    </row>
    <row r="583" spans="1:18" ht="21" customHeight="1">
      <c r="A583" s="10"/>
      <c r="B583" s="200" t="s">
        <v>20</v>
      </c>
      <c r="C583" s="11"/>
      <c r="D583" s="13"/>
      <c r="E583" s="16"/>
      <c r="F583" s="16"/>
      <c r="G583" s="132"/>
      <c r="H583" s="131"/>
      <c r="I583" s="129"/>
      <c r="J583" s="106"/>
      <c r="K583" s="106"/>
      <c r="L583" s="106"/>
      <c r="M583" s="106"/>
      <c r="N583" s="106"/>
      <c r="O583" s="106"/>
      <c r="P583" s="106"/>
      <c r="Q583" s="106"/>
      <c r="R583" s="106"/>
    </row>
    <row r="584" spans="1:18" ht="21" customHeight="1">
      <c r="A584" s="10"/>
      <c r="B584" s="201" t="s">
        <v>173</v>
      </c>
      <c r="C584" s="11"/>
      <c r="D584" s="13"/>
      <c r="E584" s="16"/>
      <c r="F584" s="16"/>
      <c r="G584" s="132"/>
      <c r="H584" s="131"/>
      <c r="I584" s="129"/>
      <c r="J584" s="106"/>
      <c r="K584" s="106"/>
      <c r="L584" s="106"/>
      <c r="M584" s="106"/>
      <c r="N584" s="106"/>
      <c r="O584" s="106"/>
      <c r="P584" s="106"/>
      <c r="Q584" s="106"/>
      <c r="R584" s="106"/>
    </row>
    <row r="585" spans="1:18" ht="21" customHeight="1">
      <c r="A585" s="10"/>
      <c r="B585" s="11" t="s">
        <v>164</v>
      </c>
      <c r="C585" s="11" t="s">
        <v>165</v>
      </c>
      <c r="D585" s="151">
        <v>20000</v>
      </c>
      <c r="E585" s="16"/>
      <c r="F585" s="10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</row>
    <row r="586" spans="1:18" ht="21" customHeight="1">
      <c r="A586" s="10"/>
      <c r="B586" s="201"/>
      <c r="C586" s="11"/>
      <c r="D586" s="13"/>
      <c r="E586" s="16"/>
      <c r="F586" s="16"/>
      <c r="G586" s="132"/>
      <c r="H586" s="131"/>
      <c r="I586" s="129"/>
      <c r="J586" s="106"/>
      <c r="K586" s="106"/>
      <c r="L586" s="106"/>
      <c r="M586" s="106"/>
      <c r="N586" s="106"/>
      <c r="O586" s="106"/>
      <c r="P586" s="106"/>
      <c r="Q586" s="106"/>
      <c r="R586" s="106"/>
    </row>
    <row r="587" spans="1:18" ht="23.25">
      <c r="A587" s="129"/>
      <c r="B587" s="11" t="s">
        <v>104</v>
      </c>
      <c r="C587" s="11" t="s">
        <v>241</v>
      </c>
      <c r="D587" s="151">
        <v>15000</v>
      </c>
      <c r="E587" s="16"/>
      <c r="F587" s="10"/>
      <c r="G587" s="106"/>
      <c r="H587" s="106"/>
      <c r="I587" s="106"/>
      <c r="J587" s="106"/>
      <c r="K587" s="106"/>
      <c r="L587" s="106"/>
      <c r="M587" s="106"/>
      <c r="N587" s="106"/>
      <c r="O587" s="106"/>
      <c r="P587" s="106"/>
      <c r="Q587" s="106"/>
      <c r="R587" s="106"/>
    </row>
    <row r="588" spans="1:18" ht="22.5" customHeight="1">
      <c r="A588" s="129"/>
      <c r="B588" s="11"/>
      <c r="C588" s="11" t="s">
        <v>79</v>
      </c>
      <c r="D588" s="13"/>
      <c r="E588" s="16"/>
      <c r="F588" s="10"/>
      <c r="G588" s="106"/>
      <c r="H588" s="106"/>
      <c r="I588" s="106"/>
      <c r="J588" s="106"/>
      <c r="K588" s="106"/>
      <c r="L588" s="106"/>
      <c r="M588" s="106"/>
      <c r="N588" s="106"/>
      <c r="O588" s="106"/>
      <c r="P588" s="106"/>
      <c r="Q588" s="106"/>
      <c r="R588" s="106"/>
    </row>
    <row r="589" spans="1:18" ht="12" customHeight="1">
      <c r="A589" s="138"/>
      <c r="B589" s="11"/>
      <c r="C589" s="11"/>
      <c r="D589" s="13"/>
      <c r="E589" s="16"/>
      <c r="F589" s="10"/>
      <c r="G589" s="106"/>
      <c r="H589" s="106"/>
      <c r="I589" s="106"/>
      <c r="J589" s="106"/>
      <c r="K589" s="106"/>
      <c r="L589" s="106"/>
      <c r="M589" s="106"/>
      <c r="N589" s="106"/>
      <c r="O589" s="106"/>
      <c r="P589" s="106"/>
      <c r="Q589" s="106"/>
      <c r="R589" s="106"/>
    </row>
    <row r="590" spans="1:18" ht="23.25" customHeight="1">
      <c r="A590" s="138"/>
      <c r="B590" s="11" t="s">
        <v>220</v>
      </c>
      <c r="C590" s="11" t="s">
        <v>72</v>
      </c>
      <c r="D590" s="151">
        <v>15000</v>
      </c>
      <c r="E590" s="269"/>
      <c r="F590" s="5"/>
      <c r="G590" s="106"/>
      <c r="H590" s="106"/>
      <c r="I590" s="106"/>
      <c r="J590" s="106"/>
      <c r="K590" s="106"/>
      <c r="L590" s="106"/>
      <c r="M590" s="106"/>
      <c r="N590" s="106"/>
      <c r="O590" s="106"/>
      <c r="P590" s="106"/>
      <c r="Q590" s="106"/>
      <c r="R590" s="106"/>
    </row>
    <row r="591" spans="1:18" ht="23.25" customHeight="1">
      <c r="A591" s="138"/>
      <c r="B591" s="11"/>
      <c r="C591" s="11" t="s">
        <v>78</v>
      </c>
      <c r="D591" s="13"/>
      <c r="E591" s="16"/>
      <c r="F591" s="10"/>
      <c r="G591" s="106"/>
      <c r="H591" s="106"/>
      <c r="I591" s="106"/>
      <c r="J591" s="106"/>
      <c r="K591" s="106"/>
      <c r="L591" s="106"/>
      <c r="M591" s="106"/>
      <c r="N591" s="106"/>
      <c r="O591" s="106"/>
      <c r="P591" s="106"/>
      <c r="Q591" s="106"/>
      <c r="R591" s="106"/>
    </row>
    <row r="592" spans="1:18" ht="12.75" customHeight="1">
      <c r="A592" s="138"/>
      <c r="B592" s="11"/>
      <c r="C592" s="11"/>
      <c r="D592" s="13"/>
      <c r="E592" s="16"/>
      <c r="F592" s="10"/>
      <c r="G592" s="106"/>
      <c r="H592" s="106"/>
      <c r="I592" s="106"/>
      <c r="J592" s="106"/>
      <c r="K592" s="106"/>
      <c r="L592" s="106"/>
      <c r="M592" s="106"/>
      <c r="N592" s="106"/>
      <c r="O592" s="106"/>
      <c r="P592" s="106"/>
      <c r="Q592" s="106"/>
      <c r="R592" s="106"/>
    </row>
    <row r="593" spans="1:18" ht="22.5" customHeight="1">
      <c r="A593" s="10"/>
      <c r="B593" s="11" t="s">
        <v>219</v>
      </c>
      <c r="C593" s="11" t="s">
        <v>240</v>
      </c>
      <c r="D593" s="151">
        <v>20000</v>
      </c>
      <c r="E593" s="187" t="s">
        <v>45</v>
      </c>
      <c r="F593" s="10"/>
      <c r="G593" s="106"/>
      <c r="H593" s="106"/>
      <c r="I593" s="106"/>
      <c r="J593" s="106"/>
      <c r="K593" s="106"/>
      <c r="L593" s="106"/>
      <c r="M593" s="106"/>
      <c r="N593" s="106"/>
      <c r="O593" s="106"/>
      <c r="P593" s="106"/>
      <c r="Q593" s="106"/>
      <c r="R593" s="106"/>
    </row>
    <row r="594" spans="1:18" ht="12" customHeight="1">
      <c r="A594" s="160"/>
      <c r="B594" s="11"/>
      <c r="C594" s="11"/>
      <c r="D594" s="151"/>
      <c r="E594" s="103"/>
      <c r="F594" s="10"/>
      <c r="G594" s="106"/>
      <c r="H594" s="106"/>
      <c r="I594" s="106"/>
      <c r="J594" s="106"/>
      <c r="K594" s="106"/>
      <c r="L594" s="106"/>
      <c r="M594" s="106"/>
      <c r="N594" s="106"/>
      <c r="O594" s="106"/>
      <c r="P594" s="106"/>
      <c r="Q594" s="106"/>
      <c r="R594" s="106"/>
    </row>
    <row r="595" spans="1:18" ht="23.25">
      <c r="A595" s="138"/>
      <c r="B595" s="11" t="s">
        <v>222</v>
      </c>
      <c r="C595" s="11" t="s">
        <v>244</v>
      </c>
      <c r="D595" s="151">
        <v>100000</v>
      </c>
      <c r="E595" s="187" t="s">
        <v>28</v>
      </c>
      <c r="F595" s="10" t="s">
        <v>20</v>
      </c>
      <c r="G595" s="106"/>
      <c r="H595" s="106"/>
      <c r="I595" s="106"/>
      <c r="J595" s="106"/>
      <c r="K595" s="106"/>
      <c r="L595" s="106"/>
      <c r="M595" s="106"/>
      <c r="N595" s="106"/>
      <c r="O595" s="106"/>
      <c r="P595" s="106"/>
      <c r="Q595" s="106"/>
      <c r="R595" s="106"/>
    </row>
    <row r="596" spans="1:18" ht="21" customHeight="1">
      <c r="A596" s="138"/>
      <c r="B596" s="131"/>
      <c r="C596" s="11" t="s">
        <v>83</v>
      </c>
      <c r="D596" s="132"/>
      <c r="E596" s="103"/>
      <c r="F596" s="129"/>
      <c r="G596" s="106"/>
      <c r="H596" s="106"/>
      <c r="I596" s="106"/>
      <c r="J596" s="106"/>
      <c r="K596" s="106"/>
      <c r="L596" s="106"/>
      <c r="M596" s="106"/>
      <c r="N596" s="106"/>
      <c r="O596" s="106"/>
      <c r="P596" s="106"/>
      <c r="Q596" s="106"/>
      <c r="R596" s="106"/>
    </row>
    <row r="597" spans="1:18" ht="12.75" customHeight="1">
      <c r="A597" s="138"/>
      <c r="B597" s="131"/>
      <c r="C597" s="131"/>
      <c r="D597" s="139"/>
      <c r="E597" s="103"/>
      <c r="F597" s="129"/>
      <c r="G597" s="106"/>
      <c r="H597" s="106"/>
      <c r="I597" s="106"/>
      <c r="J597" s="106"/>
      <c r="K597" s="106"/>
      <c r="L597" s="106"/>
      <c r="M597" s="106"/>
      <c r="N597" s="106"/>
      <c r="O597" s="106"/>
      <c r="P597" s="106"/>
      <c r="Q597" s="106"/>
      <c r="R597" s="106"/>
    </row>
    <row r="598" spans="1:18" ht="23.25">
      <c r="A598" s="138"/>
      <c r="B598" s="11" t="s">
        <v>223</v>
      </c>
      <c r="C598" s="11" t="s">
        <v>245</v>
      </c>
      <c r="D598" s="151">
        <v>100000</v>
      </c>
      <c r="E598" s="16"/>
      <c r="F598" s="10"/>
      <c r="G598" s="106"/>
      <c r="H598" s="106"/>
      <c r="I598" s="106"/>
      <c r="J598" s="106"/>
      <c r="K598" s="106"/>
      <c r="L598" s="106"/>
      <c r="M598" s="106"/>
      <c r="N598" s="106"/>
      <c r="O598" s="106"/>
      <c r="P598" s="106"/>
      <c r="Q598" s="106"/>
      <c r="R598" s="106"/>
    </row>
    <row r="599" spans="1:18" ht="12.75" customHeight="1">
      <c r="A599" s="129"/>
      <c r="B599" s="135"/>
      <c r="C599" s="106"/>
      <c r="D599" s="132"/>
      <c r="E599" s="131"/>
      <c r="F599" s="129"/>
      <c r="G599" s="106"/>
      <c r="H599" s="106"/>
      <c r="I599" s="106"/>
      <c r="J599" s="106"/>
      <c r="K599" s="106"/>
      <c r="L599" s="106"/>
      <c r="M599" s="106"/>
      <c r="N599" s="106"/>
      <c r="O599" s="106"/>
      <c r="P599" s="106"/>
      <c r="Q599" s="106"/>
      <c r="R599" s="106"/>
    </row>
    <row r="600" spans="1:18" ht="23.25">
      <c r="A600" s="129"/>
      <c r="B600" s="11" t="s">
        <v>225</v>
      </c>
      <c r="C600" s="170" t="s">
        <v>246</v>
      </c>
      <c r="D600" s="252">
        <v>99000</v>
      </c>
      <c r="E600" s="16"/>
      <c r="F600" s="10"/>
      <c r="G600" s="106"/>
      <c r="H600" s="106"/>
      <c r="I600" s="106"/>
      <c r="J600" s="106"/>
      <c r="K600" s="106"/>
      <c r="L600" s="106"/>
      <c r="M600" s="106"/>
      <c r="N600" s="106"/>
      <c r="O600" s="106"/>
      <c r="P600" s="106"/>
      <c r="Q600" s="106"/>
      <c r="R600" s="106"/>
    </row>
    <row r="601" spans="1:18" ht="22.5" customHeight="1">
      <c r="A601" s="129"/>
      <c r="B601" s="11"/>
      <c r="C601" s="170"/>
      <c r="D601" s="189"/>
      <c r="E601" s="16"/>
      <c r="F601" s="10"/>
      <c r="G601" s="106"/>
      <c r="H601" s="106"/>
      <c r="I601" s="106"/>
      <c r="J601" s="106"/>
      <c r="K601" s="106"/>
      <c r="L601" s="106"/>
      <c r="M601" s="106"/>
      <c r="N601" s="106"/>
      <c r="O601" s="106"/>
      <c r="P601" s="106"/>
      <c r="Q601" s="106"/>
      <c r="R601" s="106"/>
    </row>
    <row r="602" spans="1:18" ht="23.25" customHeight="1">
      <c r="A602" s="160"/>
      <c r="B602" s="202" t="s">
        <v>176</v>
      </c>
      <c r="C602" s="11"/>
      <c r="D602" s="34"/>
      <c r="E602" s="5"/>
      <c r="F602" s="10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</row>
    <row r="603" spans="1:18" ht="23.25" customHeight="1">
      <c r="A603" s="160"/>
      <c r="B603" s="191" t="s">
        <v>478</v>
      </c>
      <c r="C603" s="17" t="s">
        <v>479</v>
      </c>
      <c r="D603" s="253">
        <v>6000</v>
      </c>
      <c r="E603" s="5"/>
      <c r="F603" s="10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</row>
    <row r="604" spans="1:18" ht="12.75" customHeight="1">
      <c r="A604" s="160"/>
      <c r="B604" s="191"/>
      <c r="C604" s="17"/>
      <c r="D604" s="167"/>
      <c r="E604" s="5"/>
      <c r="F604" s="10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</row>
    <row r="605" spans="1:18" ht="23.25" customHeight="1">
      <c r="A605" s="10"/>
      <c r="B605" s="191" t="s">
        <v>365</v>
      </c>
      <c r="C605" s="17" t="s">
        <v>178</v>
      </c>
      <c r="D605" s="309">
        <v>8500</v>
      </c>
      <c r="E605" s="5"/>
      <c r="F605" s="10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</row>
    <row r="606" spans="1:18" ht="23.25">
      <c r="A606" s="128"/>
      <c r="B606" s="134"/>
      <c r="C606" s="134"/>
      <c r="D606" s="134"/>
      <c r="E606" s="382"/>
      <c r="F606" s="128"/>
      <c r="G606" s="209"/>
      <c r="H606" s="209"/>
      <c r="I606" s="209"/>
      <c r="J606" s="209"/>
      <c r="K606" s="209"/>
      <c r="L606" s="209"/>
      <c r="M606" s="209"/>
      <c r="N606" s="209"/>
      <c r="O606" s="209"/>
      <c r="P606" s="209"/>
      <c r="Q606" s="209"/>
      <c r="R606" s="209"/>
    </row>
    <row r="607" spans="1:18" s="34" customFormat="1" ht="23.25">
      <c r="A607" s="161"/>
      <c r="B607" s="135"/>
      <c r="C607" s="135"/>
      <c r="D607" s="398">
        <f>SUM(D585:D605)</f>
        <v>383500</v>
      </c>
      <c r="E607" s="137"/>
      <c r="F607" s="161"/>
      <c r="G607" s="190"/>
      <c r="H607" s="190"/>
      <c r="I607" s="190"/>
      <c r="J607" s="190"/>
      <c r="K607" s="190"/>
      <c r="L607" s="190"/>
      <c r="M607" s="190"/>
      <c r="N607" s="190"/>
      <c r="O607" s="190"/>
      <c r="P607" s="190"/>
      <c r="Q607" s="569">
        <v>34</v>
      </c>
      <c r="R607" s="569"/>
    </row>
    <row r="608" spans="1:18" ht="20.25" customHeight="1">
      <c r="A608" s="3" t="s">
        <v>21</v>
      </c>
      <c r="B608" s="575" t="s">
        <v>3</v>
      </c>
      <c r="C608" s="7" t="s">
        <v>4</v>
      </c>
      <c r="D608" s="575" t="s">
        <v>6</v>
      </c>
      <c r="E608" s="3" t="s">
        <v>23</v>
      </c>
      <c r="F608" s="7" t="s">
        <v>15</v>
      </c>
      <c r="G608" s="570" t="s">
        <v>374</v>
      </c>
      <c r="H608" s="571"/>
      <c r="I608" s="572"/>
      <c r="J608" s="570" t="s">
        <v>545</v>
      </c>
      <c r="K608" s="571"/>
      <c r="L608" s="571"/>
      <c r="M608" s="571"/>
      <c r="N608" s="571"/>
      <c r="O608" s="571"/>
      <c r="P608" s="571"/>
      <c r="Q608" s="571"/>
      <c r="R608" s="572"/>
    </row>
    <row r="609" spans="1:18" ht="21" customHeight="1">
      <c r="A609" s="4" t="s">
        <v>22</v>
      </c>
      <c r="B609" s="579"/>
      <c r="C609" s="8" t="s">
        <v>5</v>
      </c>
      <c r="D609" s="579"/>
      <c r="E609" s="4" t="s">
        <v>7</v>
      </c>
      <c r="F609" s="8" t="s">
        <v>7</v>
      </c>
      <c r="G609" s="9" t="s">
        <v>8</v>
      </c>
      <c r="H609" s="9" t="s">
        <v>9</v>
      </c>
      <c r="I609" s="9" t="s">
        <v>10</v>
      </c>
      <c r="J609" s="9" t="s">
        <v>11</v>
      </c>
      <c r="K609" s="9" t="s">
        <v>12</v>
      </c>
      <c r="L609" s="9" t="s">
        <v>13</v>
      </c>
      <c r="M609" s="9" t="s">
        <v>14</v>
      </c>
      <c r="N609" s="9" t="s">
        <v>16</v>
      </c>
      <c r="O609" s="9" t="s">
        <v>17</v>
      </c>
      <c r="P609" s="9" t="s">
        <v>19</v>
      </c>
      <c r="Q609" s="9" t="s">
        <v>18</v>
      </c>
      <c r="R609" s="9" t="s">
        <v>66</v>
      </c>
    </row>
    <row r="610" spans="1:18" ht="20.25" customHeight="1">
      <c r="A610" s="10"/>
      <c r="B610" s="200" t="s">
        <v>177</v>
      </c>
      <c r="C610" s="11"/>
      <c r="D610" s="13"/>
      <c r="E610" s="16"/>
      <c r="F610" s="16"/>
      <c r="G610" s="132"/>
      <c r="H610" s="131"/>
      <c r="I610" s="129"/>
      <c r="J610" s="106"/>
      <c r="K610" s="106"/>
      <c r="L610" s="106"/>
      <c r="M610" s="106"/>
      <c r="N610" s="106"/>
      <c r="O610" s="106"/>
      <c r="P610" s="106"/>
      <c r="Q610" s="106"/>
      <c r="R610" s="106"/>
    </row>
    <row r="611" spans="1:18" ht="20.25" customHeight="1">
      <c r="A611" s="10"/>
      <c r="B611" s="201" t="s">
        <v>173</v>
      </c>
      <c r="C611" s="11"/>
      <c r="D611" s="13"/>
      <c r="E611" s="16"/>
      <c r="F611" s="16"/>
      <c r="G611" s="132"/>
      <c r="H611" s="131"/>
      <c r="I611" s="129"/>
      <c r="J611" s="106"/>
      <c r="K611" s="106"/>
      <c r="L611" s="106"/>
      <c r="M611" s="106"/>
      <c r="N611" s="106"/>
      <c r="O611" s="106"/>
      <c r="P611" s="106"/>
      <c r="Q611" s="106"/>
      <c r="R611" s="106"/>
    </row>
    <row r="612" spans="1:18" ht="21" customHeight="1">
      <c r="A612" s="10"/>
      <c r="B612" s="11" t="s">
        <v>70</v>
      </c>
      <c r="C612" s="11" t="s">
        <v>247</v>
      </c>
      <c r="D612" s="13">
        <v>20000</v>
      </c>
      <c r="E612" s="16"/>
      <c r="F612" s="10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</row>
    <row r="613" spans="1:18" ht="9" customHeight="1">
      <c r="A613" s="10"/>
      <c r="B613" s="11"/>
      <c r="C613" s="11"/>
      <c r="D613" s="13"/>
      <c r="E613" s="16"/>
      <c r="F613" s="10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</row>
    <row r="614" spans="1:18" ht="21" customHeight="1">
      <c r="A614" s="10"/>
      <c r="B614" s="11" t="s">
        <v>73</v>
      </c>
      <c r="C614" s="11" t="s">
        <v>248</v>
      </c>
      <c r="D614" s="13">
        <v>120000</v>
      </c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</row>
    <row r="615" spans="1:18" ht="20.25" customHeight="1">
      <c r="A615" s="10"/>
      <c r="B615" s="11"/>
      <c r="C615" s="11" t="s">
        <v>249</v>
      </c>
      <c r="D615" s="13"/>
      <c r="E615" s="1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</row>
    <row r="616" spans="1:18" ht="20.25" customHeight="1">
      <c r="A616" s="10"/>
      <c r="B616" s="11"/>
      <c r="C616" s="11" t="s">
        <v>80</v>
      </c>
      <c r="D616" s="13"/>
      <c r="E616" s="16" t="s">
        <v>166</v>
      </c>
      <c r="F616" s="10" t="s">
        <v>24</v>
      </c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</row>
    <row r="617" spans="1:18" ht="9" customHeight="1">
      <c r="A617" s="10"/>
      <c r="B617" s="11"/>
      <c r="C617" s="11"/>
      <c r="D617" s="13"/>
      <c r="E617" s="16"/>
      <c r="F617" s="10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</row>
    <row r="618" spans="1:18" ht="23.25" customHeight="1">
      <c r="A618" s="10"/>
      <c r="B618" s="11" t="s">
        <v>71</v>
      </c>
      <c r="C618" s="11" t="s">
        <v>250</v>
      </c>
      <c r="D618" s="13">
        <v>5000</v>
      </c>
      <c r="E618" s="10" t="s">
        <v>25</v>
      </c>
      <c r="F618" s="10" t="s">
        <v>25</v>
      </c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</row>
    <row r="619" spans="1:18" ht="21.75" customHeight="1">
      <c r="A619" s="10"/>
      <c r="B619" s="11"/>
      <c r="C619" s="11" t="s">
        <v>251</v>
      </c>
      <c r="D619" s="13"/>
      <c r="E619" s="10"/>
      <c r="F619" s="10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</row>
    <row r="620" spans="1:18" ht="21.75" customHeight="1">
      <c r="A620" s="10"/>
      <c r="B620" s="11"/>
      <c r="C620" s="11" t="s">
        <v>252</v>
      </c>
      <c r="D620" s="13"/>
      <c r="E620" s="10"/>
      <c r="F620" s="10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</row>
    <row r="621" spans="1:18" ht="21.75" customHeight="1">
      <c r="A621" s="10"/>
      <c r="B621" s="11"/>
      <c r="C621" s="11" t="s">
        <v>81</v>
      </c>
      <c r="D621" s="13"/>
      <c r="E621" s="10"/>
      <c r="F621" s="10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</row>
    <row r="622" spans="1:18" ht="9" customHeight="1">
      <c r="A622" s="8"/>
      <c r="B622" s="12"/>
      <c r="C622" s="12"/>
      <c r="D622" s="14"/>
      <c r="E622" s="8"/>
      <c r="F622" s="8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</row>
    <row r="623" spans="1:19" ht="23.25">
      <c r="A623" s="33"/>
      <c r="B623" s="372"/>
      <c r="C623" s="294"/>
      <c r="D623" s="398">
        <f>SUM(D612:D618)</f>
        <v>145000</v>
      </c>
      <c r="E623" s="293"/>
      <c r="F623" s="292"/>
      <c r="G623" s="293"/>
      <c r="H623" s="293"/>
      <c r="I623" s="293"/>
      <c r="J623" s="293"/>
      <c r="K623" s="293"/>
      <c r="L623" s="293"/>
      <c r="M623" s="293"/>
      <c r="N623" s="293"/>
      <c r="O623" s="293"/>
      <c r="P623" s="293"/>
      <c r="Q623" s="293"/>
      <c r="R623" s="293"/>
      <c r="S623" s="369"/>
    </row>
    <row r="624" spans="1:19" ht="23.25">
      <c r="A624" s="33"/>
      <c r="B624" s="373"/>
      <c r="C624" s="374"/>
      <c r="D624" s="355"/>
      <c r="E624" s="293"/>
      <c r="F624" s="292"/>
      <c r="G624" s="293"/>
      <c r="H624" s="293"/>
      <c r="I624" s="293"/>
      <c r="J624" s="293"/>
      <c r="K624" s="293"/>
      <c r="L624" s="293"/>
      <c r="M624" s="293"/>
      <c r="N624" s="293"/>
      <c r="O624" s="293"/>
      <c r="P624" s="293"/>
      <c r="Q624" s="293"/>
      <c r="R624" s="293"/>
      <c r="S624" s="369"/>
    </row>
    <row r="625" spans="1:19" ht="4.5" customHeight="1">
      <c r="A625" s="33"/>
      <c r="B625" s="373"/>
      <c r="C625" s="374"/>
      <c r="D625" s="370"/>
      <c r="E625" s="293"/>
      <c r="F625" s="292"/>
      <c r="G625" s="293"/>
      <c r="H625" s="293"/>
      <c r="I625" s="293"/>
      <c r="J625" s="293"/>
      <c r="K625" s="293"/>
      <c r="L625" s="293"/>
      <c r="M625" s="293"/>
      <c r="N625" s="293"/>
      <c r="O625" s="293"/>
      <c r="P625" s="293"/>
      <c r="Q625" s="293"/>
      <c r="R625" s="293"/>
      <c r="S625" s="369"/>
    </row>
    <row r="626" spans="1:19" ht="23.25">
      <c r="A626" s="33"/>
      <c r="B626" s="373"/>
      <c r="C626" s="374"/>
      <c r="D626" s="355"/>
      <c r="E626" s="293"/>
      <c r="F626" s="292"/>
      <c r="G626" s="293"/>
      <c r="H626" s="293"/>
      <c r="I626" s="293"/>
      <c r="J626" s="293"/>
      <c r="K626" s="293"/>
      <c r="L626" s="293"/>
      <c r="M626" s="293"/>
      <c r="N626" s="293"/>
      <c r="O626" s="293"/>
      <c r="P626" s="293"/>
      <c r="Q626" s="293"/>
      <c r="R626" s="293"/>
      <c r="S626" s="369"/>
    </row>
    <row r="627" spans="1:19" ht="4.5" customHeight="1">
      <c r="A627" s="33"/>
      <c r="B627" s="373"/>
      <c r="C627" s="374"/>
      <c r="D627" s="370"/>
      <c r="E627" s="293"/>
      <c r="F627" s="292"/>
      <c r="G627" s="293"/>
      <c r="H627" s="293"/>
      <c r="I627" s="293"/>
      <c r="J627" s="293"/>
      <c r="K627" s="293"/>
      <c r="L627" s="293"/>
      <c r="M627" s="293"/>
      <c r="N627" s="293"/>
      <c r="O627" s="293"/>
      <c r="P627" s="293"/>
      <c r="Q627" s="293"/>
      <c r="R627" s="293"/>
      <c r="S627" s="369"/>
    </row>
    <row r="628" spans="1:19" ht="23.25">
      <c r="A628" s="33"/>
      <c r="B628" s="373"/>
      <c r="C628" s="374"/>
      <c r="D628" s="355"/>
      <c r="E628" s="293"/>
      <c r="F628" s="292"/>
      <c r="G628" s="293"/>
      <c r="H628" s="293"/>
      <c r="I628" s="293"/>
      <c r="J628" s="293"/>
      <c r="K628" s="293"/>
      <c r="L628" s="293"/>
      <c r="M628" s="293"/>
      <c r="N628" s="293"/>
      <c r="O628" s="293"/>
      <c r="P628" s="293"/>
      <c r="Q628" s="293"/>
      <c r="R628" s="293"/>
      <c r="S628" s="369"/>
    </row>
    <row r="629" spans="1:19" ht="4.5" customHeight="1">
      <c r="A629" s="33"/>
      <c r="B629" s="373"/>
      <c r="C629" s="374"/>
      <c r="D629" s="370"/>
      <c r="E629" s="293"/>
      <c r="F629" s="292"/>
      <c r="G629" s="293"/>
      <c r="H629" s="293"/>
      <c r="I629" s="293"/>
      <c r="J629" s="293"/>
      <c r="K629" s="293"/>
      <c r="L629" s="293"/>
      <c r="M629" s="293"/>
      <c r="N629" s="293"/>
      <c r="O629" s="293"/>
      <c r="P629" s="293"/>
      <c r="Q629" s="293"/>
      <c r="R629" s="293"/>
      <c r="S629" s="369"/>
    </row>
    <row r="630" spans="1:19" ht="23.25">
      <c r="A630" s="33"/>
      <c r="B630" s="373"/>
      <c r="C630" s="374"/>
      <c r="D630" s="355"/>
      <c r="E630" s="293"/>
      <c r="F630" s="292"/>
      <c r="G630" s="293"/>
      <c r="H630" s="293"/>
      <c r="I630" s="293"/>
      <c r="J630" s="293"/>
      <c r="K630" s="293"/>
      <c r="L630" s="293"/>
      <c r="M630" s="293"/>
      <c r="N630" s="293"/>
      <c r="O630" s="293"/>
      <c r="P630" s="293"/>
      <c r="Q630" s="293"/>
      <c r="R630" s="293"/>
      <c r="S630" s="369"/>
    </row>
    <row r="631" spans="1:19" ht="4.5" customHeight="1">
      <c r="A631" s="57"/>
      <c r="B631" s="294"/>
      <c r="C631" s="294"/>
      <c r="D631" s="375"/>
      <c r="E631" s="376"/>
      <c r="F631" s="292"/>
      <c r="G631" s="293"/>
      <c r="H631" s="293"/>
      <c r="I631" s="293"/>
      <c r="J631" s="293"/>
      <c r="K631" s="293"/>
      <c r="L631" s="293"/>
      <c r="M631" s="293"/>
      <c r="N631" s="293"/>
      <c r="O631" s="293"/>
      <c r="P631" s="293"/>
      <c r="Q631" s="293"/>
      <c r="R631" s="377"/>
      <c r="S631" s="369"/>
    </row>
    <row r="632" spans="1:19" ht="21" customHeight="1">
      <c r="A632" s="57"/>
      <c r="B632" s="373"/>
      <c r="C632" s="374"/>
      <c r="D632" s="355"/>
      <c r="E632" s="293"/>
      <c r="F632" s="292"/>
      <c r="G632" s="293"/>
      <c r="H632" s="293"/>
      <c r="I632" s="293"/>
      <c r="J632" s="293"/>
      <c r="K632" s="293"/>
      <c r="L632" s="293"/>
      <c r="M632" s="293"/>
      <c r="N632" s="293"/>
      <c r="O632" s="293"/>
      <c r="P632" s="293"/>
      <c r="Q632" s="293"/>
      <c r="R632" s="293"/>
      <c r="S632" s="369"/>
    </row>
    <row r="633" spans="1:19" ht="4.5" customHeight="1">
      <c r="A633" s="57"/>
      <c r="B633" s="294"/>
      <c r="C633" s="294"/>
      <c r="D633" s="375"/>
      <c r="E633" s="376"/>
      <c r="F633" s="292"/>
      <c r="G633" s="293"/>
      <c r="H633" s="293"/>
      <c r="I633" s="293"/>
      <c r="J633" s="293"/>
      <c r="K633" s="293"/>
      <c r="L633" s="293"/>
      <c r="M633" s="293"/>
      <c r="N633" s="293"/>
      <c r="O633" s="293"/>
      <c r="P633" s="293"/>
      <c r="Q633" s="293"/>
      <c r="R633" s="377"/>
      <c r="S633" s="369"/>
    </row>
    <row r="634" spans="1:19" ht="21" customHeight="1">
      <c r="A634" s="57"/>
      <c r="B634" s="373"/>
      <c r="C634" s="374"/>
      <c r="D634" s="355"/>
      <c r="E634" s="293"/>
      <c r="F634" s="292"/>
      <c r="G634" s="293"/>
      <c r="H634" s="293"/>
      <c r="I634" s="293"/>
      <c r="J634" s="293"/>
      <c r="K634" s="293"/>
      <c r="L634" s="293"/>
      <c r="M634" s="293"/>
      <c r="N634" s="293"/>
      <c r="O634" s="293"/>
      <c r="P634" s="293"/>
      <c r="Q634" s="293"/>
      <c r="R634" s="293"/>
      <c r="S634" s="369"/>
    </row>
    <row r="635" spans="1:19" ht="3.75" customHeight="1">
      <c r="A635" s="57"/>
      <c r="B635" s="294"/>
      <c r="C635" s="294"/>
      <c r="D635" s="375"/>
      <c r="E635" s="376"/>
      <c r="F635" s="292"/>
      <c r="G635" s="293"/>
      <c r="H635" s="293"/>
      <c r="I635" s="293"/>
      <c r="J635" s="293"/>
      <c r="K635" s="293"/>
      <c r="L635" s="293"/>
      <c r="M635" s="293"/>
      <c r="N635" s="293"/>
      <c r="O635" s="293"/>
      <c r="P635" s="293"/>
      <c r="Q635" s="293"/>
      <c r="R635" s="377"/>
      <c r="S635" s="369"/>
    </row>
    <row r="636" spans="1:19" ht="21.75" customHeight="1">
      <c r="A636" s="57"/>
      <c r="B636" s="373"/>
      <c r="C636" s="374"/>
      <c r="D636" s="355"/>
      <c r="E636" s="293"/>
      <c r="F636" s="292"/>
      <c r="G636" s="293"/>
      <c r="H636" s="293"/>
      <c r="I636" s="293"/>
      <c r="J636" s="293"/>
      <c r="K636" s="293"/>
      <c r="L636" s="293"/>
      <c r="M636" s="293"/>
      <c r="N636" s="293"/>
      <c r="O636" s="293"/>
      <c r="P636" s="293"/>
      <c r="Q636" s="293"/>
      <c r="R636" s="293"/>
      <c r="S636" s="369"/>
    </row>
    <row r="637" spans="1:19" ht="4.5" customHeight="1">
      <c r="A637" s="57"/>
      <c r="B637" s="294"/>
      <c r="C637" s="294"/>
      <c r="D637" s="375"/>
      <c r="E637" s="376"/>
      <c r="F637" s="292"/>
      <c r="G637" s="293"/>
      <c r="H637" s="293"/>
      <c r="I637" s="293"/>
      <c r="J637" s="293"/>
      <c r="K637" s="293"/>
      <c r="L637" s="293"/>
      <c r="M637" s="293"/>
      <c r="N637" s="293"/>
      <c r="O637" s="293"/>
      <c r="P637" s="293"/>
      <c r="Q637" s="584"/>
      <c r="R637" s="584"/>
      <c r="S637" s="369"/>
    </row>
    <row r="638" spans="1:19" ht="22.5" customHeight="1">
      <c r="A638" s="57"/>
      <c r="B638" s="373"/>
      <c r="C638" s="374"/>
      <c r="D638" s="355"/>
      <c r="E638" s="293"/>
      <c r="F638" s="292"/>
      <c r="G638" s="293"/>
      <c r="H638" s="293"/>
      <c r="I638" s="293"/>
      <c r="J638" s="293"/>
      <c r="K638" s="293"/>
      <c r="L638" s="293"/>
      <c r="M638" s="293"/>
      <c r="N638" s="293"/>
      <c r="O638" s="293"/>
      <c r="P638" s="293"/>
      <c r="Q638" s="293"/>
      <c r="R638" s="293"/>
      <c r="S638" s="369"/>
    </row>
    <row r="639" spans="1:18" ht="22.5" customHeight="1">
      <c r="A639" s="57"/>
      <c r="B639" s="56"/>
      <c r="C639" s="56"/>
      <c r="D639" s="378"/>
      <c r="E639" s="67"/>
      <c r="F639" s="57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31"/>
      <c r="R639" s="331"/>
    </row>
    <row r="640" spans="1:19" ht="22.5" customHeight="1">
      <c r="A640" s="57"/>
      <c r="B640" s="56"/>
      <c r="C640" s="56"/>
      <c r="D640" s="350">
        <f>SUM(D612:D638)</f>
        <v>290000</v>
      </c>
      <c r="E640" s="67"/>
      <c r="F640" s="57"/>
      <c r="G640" s="34"/>
      <c r="H640" s="34"/>
      <c r="I640" s="34"/>
      <c r="J640" s="34"/>
      <c r="K640" s="34"/>
      <c r="L640" s="34"/>
      <c r="M640" s="34"/>
      <c r="N640" s="34"/>
      <c r="O640" s="34"/>
      <c r="Q640" s="569">
        <v>35</v>
      </c>
      <c r="R640" s="569"/>
      <c r="S640" s="346"/>
    </row>
    <row r="641" spans="1:19" ht="22.5" customHeight="1">
      <c r="A641" s="57"/>
      <c r="B641" s="56"/>
      <c r="C641" s="56"/>
      <c r="D641" s="350"/>
      <c r="E641" s="67"/>
      <c r="F641" s="57"/>
      <c r="G641" s="34"/>
      <c r="H641" s="34"/>
      <c r="I641" s="34"/>
      <c r="J641" s="34"/>
      <c r="K641" s="34"/>
      <c r="L641" s="34"/>
      <c r="M641" s="34"/>
      <c r="N641" s="34"/>
      <c r="O641" s="34"/>
      <c r="Q641" s="331"/>
      <c r="R641" s="331"/>
      <c r="S641" s="346"/>
    </row>
    <row r="642" spans="1:19" ht="22.5" customHeight="1">
      <c r="A642" s="3" t="s">
        <v>21</v>
      </c>
      <c r="B642" s="575" t="s">
        <v>3</v>
      </c>
      <c r="C642" s="7" t="s">
        <v>4</v>
      </c>
      <c r="D642" s="575" t="s">
        <v>6</v>
      </c>
      <c r="E642" s="3" t="s">
        <v>23</v>
      </c>
      <c r="F642" s="7" t="s">
        <v>15</v>
      </c>
      <c r="G642" s="570" t="s">
        <v>374</v>
      </c>
      <c r="H642" s="571"/>
      <c r="I642" s="572"/>
      <c r="J642" s="570" t="s">
        <v>545</v>
      </c>
      <c r="K642" s="571"/>
      <c r="L642" s="571"/>
      <c r="M642" s="571"/>
      <c r="N642" s="571"/>
      <c r="O642" s="571"/>
      <c r="P642" s="571"/>
      <c r="Q642" s="571"/>
      <c r="R642" s="572"/>
      <c r="S642" s="346"/>
    </row>
    <row r="643" spans="1:19" ht="22.5" customHeight="1">
      <c r="A643" s="4" t="s">
        <v>22</v>
      </c>
      <c r="B643" s="579"/>
      <c r="C643" s="8" t="s">
        <v>5</v>
      </c>
      <c r="D643" s="579"/>
      <c r="E643" s="4" t="s">
        <v>7</v>
      </c>
      <c r="F643" s="8" t="s">
        <v>7</v>
      </c>
      <c r="G643" s="9" t="s">
        <v>8</v>
      </c>
      <c r="H643" s="9" t="s">
        <v>9</v>
      </c>
      <c r="I643" s="9" t="s">
        <v>10</v>
      </c>
      <c r="J643" s="9" t="s">
        <v>11</v>
      </c>
      <c r="K643" s="9" t="s">
        <v>12</v>
      </c>
      <c r="L643" s="9" t="s">
        <v>13</v>
      </c>
      <c r="M643" s="9" t="s">
        <v>14</v>
      </c>
      <c r="N643" s="9" t="s">
        <v>16</v>
      </c>
      <c r="O643" s="9" t="s">
        <v>17</v>
      </c>
      <c r="P643" s="9" t="s">
        <v>19</v>
      </c>
      <c r="Q643" s="9" t="s">
        <v>18</v>
      </c>
      <c r="R643" s="9" t="s">
        <v>66</v>
      </c>
      <c r="S643" s="346"/>
    </row>
    <row r="644" spans="1:19" ht="22.5" customHeight="1">
      <c r="A644" s="10"/>
      <c r="B644" s="199" t="s">
        <v>174</v>
      </c>
      <c r="C644" s="86"/>
      <c r="D644" s="13"/>
      <c r="E644" s="53"/>
      <c r="F644" s="10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346"/>
    </row>
    <row r="645" spans="1:19" ht="22.5" customHeight="1">
      <c r="A645" s="10"/>
      <c r="B645" s="202" t="s">
        <v>505</v>
      </c>
      <c r="C645" s="85"/>
      <c r="D645" s="15"/>
      <c r="E645" s="53"/>
      <c r="F645" s="10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346"/>
    </row>
    <row r="646" spans="1:19" ht="22.5" customHeight="1">
      <c r="A646" s="10"/>
      <c r="B646" s="85" t="s">
        <v>480</v>
      </c>
      <c r="C646" s="332" t="s">
        <v>362</v>
      </c>
      <c r="D646" s="240">
        <v>100000</v>
      </c>
      <c r="E646" s="16"/>
      <c r="F646" s="10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346"/>
    </row>
    <row r="647" spans="1:19" ht="8.25" customHeight="1">
      <c r="A647" s="10"/>
      <c r="B647" s="298"/>
      <c r="C647" s="298"/>
      <c r="D647" s="136"/>
      <c r="E647" s="16"/>
      <c r="F647" s="10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346"/>
    </row>
    <row r="648" spans="1:19" ht="22.5" customHeight="1">
      <c r="A648" s="129"/>
      <c r="B648" s="85" t="s">
        <v>481</v>
      </c>
      <c r="C648" s="299" t="s">
        <v>482</v>
      </c>
      <c r="D648" s="240">
        <v>10000</v>
      </c>
      <c r="E648" s="16"/>
      <c r="F648" s="10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346"/>
    </row>
    <row r="649" spans="1:19" ht="8.25" customHeight="1">
      <c r="A649" s="129"/>
      <c r="B649" s="85"/>
      <c r="C649" s="85"/>
      <c r="D649" s="15"/>
      <c r="E649" s="103"/>
      <c r="F649" s="129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346"/>
    </row>
    <row r="650" spans="1:19" ht="22.5" customHeight="1">
      <c r="A650" s="129"/>
      <c r="B650" s="85" t="s">
        <v>483</v>
      </c>
      <c r="C650" s="332" t="s">
        <v>489</v>
      </c>
      <c r="D650" s="240">
        <v>44000</v>
      </c>
      <c r="E650" s="59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346"/>
    </row>
    <row r="651" spans="1:19" ht="8.25" customHeight="1">
      <c r="A651" s="129"/>
      <c r="B651" s="186"/>
      <c r="C651" s="186"/>
      <c r="D651" s="15"/>
      <c r="E651" s="103"/>
      <c r="F651" s="129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346"/>
    </row>
    <row r="652" spans="1:19" ht="22.5" customHeight="1">
      <c r="A652" s="129"/>
      <c r="B652" s="85" t="s">
        <v>484</v>
      </c>
      <c r="C652" s="332" t="s">
        <v>490</v>
      </c>
      <c r="D652" s="240">
        <v>10000</v>
      </c>
      <c r="E652" s="16"/>
      <c r="F652" s="10"/>
      <c r="G652" s="106"/>
      <c r="H652" s="106"/>
      <c r="I652" s="106"/>
      <c r="J652" s="106"/>
      <c r="K652" s="106"/>
      <c r="L652" s="106"/>
      <c r="M652" s="106"/>
      <c r="N652" s="106"/>
      <c r="O652" s="106"/>
      <c r="P652" s="106"/>
      <c r="Q652" s="106"/>
      <c r="R652" s="106"/>
      <c r="S652" s="346"/>
    </row>
    <row r="653" spans="1:19" ht="8.25" customHeight="1">
      <c r="A653" s="129"/>
      <c r="B653" s="85"/>
      <c r="C653" s="85"/>
      <c r="D653" s="15"/>
      <c r="E653" s="103"/>
      <c r="F653" s="129"/>
      <c r="G653" s="106"/>
      <c r="H653" s="106"/>
      <c r="I653" s="106"/>
      <c r="J653" s="106"/>
      <c r="K653" s="106"/>
      <c r="L653" s="106"/>
      <c r="M653" s="106"/>
      <c r="N653" s="106"/>
      <c r="O653" s="106"/>
      <c r="P653" s="106"/>
      <c r="Q653" s="106"/>
      <c r="R653" s="106"/>
      <c r="S653" s="346"/>
    </row>
    <row r="654" spans="1:19" ht="22.5" customHeight="1">
      <c r="A654" s="129"/>
      <c r="B654" s="85" t="s">
        <v>485</v>
      </c>
      <c r="C654" s="332" t="s">
        <v>491</v>
      </c>
      <c r="D654" s="240">
        <v>3500</v>
      </c>
      <c r="E654" s="34"/>
      <c r="F654" s="188"/>
      <c r="G654" s="106"/>
      <c r="H654" s="106"/>
      <c r="I654" s="106"/>
      <c r="J654" s="106"/>
      <c r="K654" s="106"/>
      <c r="L654" s="106"/>
      <c r="M654" s="106"/>
      <c r="N654" s="106"/>
      <c r="O654" s="106"/>
      <c r="P654" s="106"/>
      <c r="Q654" s="106"/>
      <c r="R654" s="106"/>
      <c r="S654" s="346"/>
    </row>
    <row r="655" spans="1:19" ht="8.25" customHeight="1">
      <c r="A655" s="129"/>
      <c r="B655" s="85"/>
      <c r="C655" s="5"/>
      <c r="D655" s="240"/>
      <c r="E655" s="16"/>
      <c r="F655" s="10"/>
      <c r="G655" s="106"/>
      <c r="H655" s="106"/>
      <c r="I655" s="106"/>
      <c r="J655" s="106"/>
      <c r="K655" s="106"/>
      <c r="L655" s="106"/>
      <c r="M655" s="106"/>
      <c r="N655" s="106"/>
      <c r="O655" s="106"/>
      <c r="P655" s="106"/>
      <c r="Q655" s="106"/>
      <c r="R655" s="106"/>
      <c r="S655" s="346"/>
    </row>
    <row r="656" spans="1:19" ht="22.5" customHeight="1">
      <c r="A656" s="129"/>
      <c r="B656" s="85" t="s">
        <v>486</v>
      </c>
      <c r="C656" s="299" t="s">
        <v>492</v>
      </c>
      <c r="D656" s="240">
        <v>2500</v>
      </c>
      <c r="E656" s="187"/>
      <c r="F656" s="188"/>
      <c r="G656" s="106"/>
      <c r="H656" s="106"/>
      <c r="I656" s="106"/>
      <c r="J656" s="106"/>
      <c r="K656" s="106"/>
      <c r="L656" s="106"/>
      <c r="M656" s="106"/>
      <c r="N656" s="106"/>
      <c r="O656" s="106"/>
      <c r="P656" s="106"/>
      <c r="Q656" s="106"/>
      <c r="R656" s="106"/>
      <c r="S656" s="346"/>
    </row>
    <row r="657" spans="1:19" ht="8.25" customHeight="1">
      <c r="A657" s="129"/>
      <c r="B657" s="85"/>
      <c r="C657" s="85"/>
      <c r="D657" s="240"/>
      <c r="E657" s="103"/>
      <c r="F657" s="129"/>
      <c r="G657" s="106"/>
      <c r="H657" s="106"/>
      <c r="I657" s="106"/>
      <c r="J657" s="106"/>
      <c r="K657" s="106"/>
      <c r="L657" s="106"/>
      <c r="M657" s="106"/>
      <c r="N657" s="106"/>
      <c r="O657" s="106"/>
      <c r="P657" s="106"/>
      <c r="Q657" s="106"/>
      <c r="R657" s="106"/>
      <c r="S657" s="346"/>
    </row>
    <row r="658" spans="1:19" ht="22.5" customHeight="1">
      <c r="A658" s="133"/>
      <c r="B658" s="85" t="s">
        <v>487</v>
      </c>
      <c r="C658" s="299" t="s">
        <v>493</v>
      </c>
      <c r="D658" s="240">
        <v>2500</v>
      </c>
      <c r="E658" s="187" t="s">
        <v>45</v>
      </c>
      <c r="F658" s="188" t="s">
        <v>30</v>
      </c>
      <c r="G658" s="106"/>
      <c r="H658" s="106"/>
      <c r="I658" s="106"/>
      <c r="J658" s="106"/>
      <c r="K658" s="106"/>
      <c r="L658" s="106"/>
      <c r="M658" s="106"/>
      <c r="N658" s="106"/>
      <c r="O658" s="106"/>
      <c r="P658" s="106"/>
      <c r="Q658" s="106"/>
      <c r="R658" s="106"/>
      <c r="S658" s="346"/>
    </row>
    <row r="659" spans="1:19" ht="8.25" customHeight="1">
      <c r="A659" s="133"/>
      <c r="B659" s="85"/>
      <c r="C659" s="85"/>
      <c r="D659" s="15"/>
      <c r="E659" s="103"/>
      <c r="F659" s="129"/>
      <c r="G659" s="106"/>
      <c r="H659" s="106"/>
      <c r="I659" s="106"/>
      <c r="J659" s="106"/>
      <c r="K659" s="106"/>
      <c r="L659" s="106"/>
      <c r="M659" s="106"/>
      <c r="N659" s="106"/>
      <c r="O659" s="106"/>
      <c r="P659" s="106"/>
      <c r="Q659" s="106"/>
      <c r="R659" s="106"/>
      <c r="S659" s="346"/>
    </row>
    <row r="660" spans="1:19" ht="22.5" customHeight="1">
      <c r="A660" s="10"/>
      <c r="B660" s="85" t="s">
        <v>488</v>
      </c>
      <c r="C660" s="299" t="s">
        <v>494</v>
      </c>
      <c r="D660" s="240">
        <v>22000</v>
      </c>
      <c r="E660" s="317" t="s">
        <v>28</v>
      </c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346"/>
    </row>
    <row r="661" spans="1:19" ht="8.25" customHeight="1">
      <c r="A661" s="10"/>
      <c r="B661" s="85"/>
      <c r="C661" s="85"/>
      <c r="D661" s="240"/>
      <c r="E661" s="218"/>
      <c r="F661" s="10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346"/>
    </row>
    <row r="662" spans="1:19" ht="22.5" customHeight="1">
      <c r="A662" s="129"/>
      <c r="B662" s="85" t="s">
        <v>364</v>
      </c>
      <c r="C662" s="299" t="s">
        <v>495</v>
      </c>
      <c r="D662" s="240">
        <v>40000</v>
      </c>
      <c r="E662" s="103"/>
      <c r="F662" s="129"/>
      <c r="G662" s="106"/>
      <c r="H662" s="106"/>
      <c r="I662" s="106"/>
      <c r="J662" s="106"/>
      <c r="K662" s="106"/>
      <c r="L662" s="106"/>
      <c r="M662" s="106"/>
      <c r="N662" s="106"/>
      <c r="O662" s="106"/>
      <c r="P662" s="106"/>
      <c r="Q662" s="106"/>
      <c r="R662" s="106"/>
      <c r="S662" s="346"/>
    </row>
    <row r="663" spans="1:19" ht="8.25" customHeight="1">
      <c r="A663" s="129"/>
      <c r="C663" s="5"/>
      <c r="E663" s="16"/>
      <c r="F663" s="10"/>
      <c r="G663" s="106"/>
      <c r="H663" s="106"/>
      <c r="I663" s="106"/>
      <c r="J663" s="106"/>
      <c r="K663" s="106"/>
      <c r="L663" s="106"/>
      <c r="M663" s="106"/>
      <c r="N663" s="106"/>
      <c r="O663" s="106"/>
      <c r="P663" s="106"/>
      <c r="Q663" s="106"/>
      <c r="R663" s="106"/>
      <c r="S663" s="346"/>
    </row>
    <row r="664" spans="1:19" ht="22.5" customHeight="1">
      <c r="A664" s="129"/>
      <c r="B664" s="85" t="s">
        <v>496</v>
      </c>
      <c r="C664" s="299" t="s">
        <v>495</v>
      </c>
      <c r="D664" s="240">
        <v>13000</v>
      </c>
      <c r="E664" s="16"/>
      <c r="F664" s="10"/>
      <c r="G664" s="106"/>
      <c r="H664" s="106"/>
      <c r="I664" s="106"/>
      <c r="J664" s="106"/>
      <c r="K664" s="106"/>
      <c r="L664" s="106"/>
      <c r="M664" s="106"/>
      <c r="N664" s="106"/>
      <c r="O664" s="106"/>
      <c r="P664" s="106"/>
      <c r="Q664" s="106"/>
      <c r="R664" s="106"/>
      <c r="S664" s="346"/>
    </row>
    <row r="665" spans="1:19" ht="8.25" customHeight="1">
      <c r="A665" s="129"/>
      <c r="B665" s="371"/>
      <c r="C665" s="5"/>
      <c r="D665" s="240"/>
      <c r="E665" s="16"/>
      <c r="F665" s="10"/>
      <c r="G665" s="106"/>
      <c r="H665" s="106"/>
      <c r="I665" s="106"/>
      <c r="J665" s="106"/>
      <c r="K665" s="106"/>
      <c r="L665" s="106"/>
      <c r="M665" s="106"/>
      <c r="N665" s="106"/>
      <c r="O665" s="106"/>
      <c r="P665" s="106"/>
      <c r="Q665" s="106"/>
      <c r="R665" s="106"/>
      <c r="S665" s="346"/>
    </row>
    <row r="666" spans="1:19" ht="22.5" customHeight="1">
      <c r="A666" s="129"/>
      <c r="B666" s="85" t="s">
        <v>497</v>
      </c>
      <c r="C666" s="299" t="s">
        <v>467</v>
      </c>
      <c r="D666" s="240">
        <v>7000</v>
      </c>
      <c r="E666" s="16"/>
      <c r="F666" s="10"/>
      <c r="G666" s="106"/>
      <c r="H666" s="106"/>
      <c r="I666" s="106"/>
      <c r="J666" s="106"/>
      <c r="K666" s="106"/>
      <c r="L666" s="106"/>
      <c r="M666" s="106"/>
      <c r="N666" s="106"/>
      <c r="O666" s="106"/>
      <c r="P666" s="106"/>
      <c r="Q666" s="106"/>
      <c r="R666" s="106"/>
      <c r="S666" s="346"/>
    </row>
    <row r="667" spans="1:19" ht="8.25" customHeight="1">
      <c r="A667" s="129"/>
      <c r="B667" s="371"/>
      <c r="C667" s="85"/>
      <c r="D667" s="240"/>
      <c r="E667" s="16"/>
      <c r="F667" s="10"/>
      <c r="G667" s="106"/>
      <c r="H667" s="106"/>
      <c r="I667" s="106"/>
      <c r="J667" s="106"/>
      <c r="K667" s="106"/>
      <c r="L667" s="106"/>
      <c r="M667" s="106"/>
      <c r="N667" s="106"/>
      <c r="O667" s="106"/>
      <c r="P667" s="106"/>
      <c r="Q667" s="106"/>
      <c r="R667" s="106"/>
      <c r="S667" s="346"/>
    </row>
    <row r="668" spans="1:19" ht="23.25" customHeight="1">
      <c r="A668" s="129"/>
      <c r="B668" s="85" t="s">
        <v>498</v>
      </c>
      <c r="C668" s="299" t="s">
        <v>495</v>
      </c>
      <c r="D668" s="240">
        <v>25000</v>
      </c>
      <c r="E668" s="16"/>
      <c r="F668" s="10"/>
      <c r="G668" s="106"/>
      <c r="H668" s="106"/>
      <c r="I668" s="106"/>
      <c r="J668" s="106"/>
      <c r="K668" s="106"/>
      <c r="L668" s="106"/>
      <c r="M668" s="106"/>
      <c r="N668" s="106"/>
      <c r="O668" s="106"/>
      <c r="P668" s="106"/>
      <c r="Q668" s="106"/>
      <c r="R668" s="106"/>
      <c r="S668" s="346"/>
    </row>
    <row r="669" spans="1:19" ht="9" customHeight="1">
      <c r="A669" s="129"/>
      <c r="B669" s="371"/>
      <c r="C669" s="85"/>
      <c r="D669" s="15"/>
      <c r="E669" s="16"/>
      <c r="F669" s="10"/>
      <c r="G669" s="106"/>
      <c r="H669" s="106"/>
      <c r="I669" s="106"/>
      <c r="J669" s="106"/>
      <c r="K669" s="106"/>
      <c r="L669" s="106"/>
      <c r="M669" s="106"/>
      <c r="N669" s="106"/>
      <c r="O669" s="106"/>
      <c r="P669" s="106"/>
      <c r="Q669" s="106"/>
      <c r="R669" s="106"/>
      <c r="S669" s="346"/>
    </row>
    <row r="670" spans="1:19" ht="22.5" customHeight="1">
      <c r="A670" s="129"/>
      <c r="B670" s="85" t="s">
        <v>499</v>
      </c>
      <c r="C670" s="299" t="s">
        <v>500</v>
      </c>
      <c r="D670" s="240">
        <v>1214000</v>
      </c>
      <c r="E670" s="16"/>
      <c r="F670" s="10"/>
      <c r="G670" s="106"/>
      <c r="H670" s="106"/>
      <c r="I670" s="106"/>
      <c r="J670" s="106"/>
      <c r="K670" s="106"/>
      <c r="L670" s="106"/>
      <c r="M670" s="106"/>
      <c r="N670" s="106"/>
      <c r="O670" s="106"/>
      <c r="P670" s="106"/>
      <c r="Q670" s="106"/>
      <c r="R670" s="106"/>
      <c r="S670" s="346"/>
    </row>
    <row r="671" spans="1:19" ht="8.25" customHeight="1">
      <c r="A671" s="129"/>
      <c r="B671" s="371"/>
      <c r="C671" s="85"/>
      <c r="D671" s="240"/>
      <c r="E671" s="16"/>
      <c r="F671" s="10"/>
      <c r="G671" s="106"/>
      <c r="H671" s="106"/>
      <c r="I671" s="106"/>
      <c r="J671" s="106"/>
      <c r="K671" s="106"/>
      <c r="L671" s="106"/>
      <c r="M671" s="106"/>
      <c r="N671" s="106"/>
      <c r="O671" s="106"/>
      <c r="P671" s="106"/>
      <c r="Q671" s="106"/>
      <c r="R671" s="106"/>
      <c r="S671" s="346"/>
    </row>
    <row r="672" spans="1:19" ht="22.5" customHeight="1">
      <c r="A672" s="300"/>
      <c r="B672" s="74"/>
      <c r="C672" s="74"/>
      <c r="D672" s="256"/>
      <c r="E672" s="279"/>
      <c r="F672" s="72"/>
      <c r="G672" s="301"/>
      <c r="H672" s="301"/>
      <c r="I672" s="301"/>
      <c r="J672" s="301"/>
      <c r="K672" s="301"/>
      <c r="L672" s="301"/>
      <c r="M672" s="301"/>
      <c r="N672" s="301"/>
      <c r="O672" s="301"/>
      <c r="P672" s="301"/>
      <c r="Q672" s="379"/>
      <c r="R672" s="379"/>
      <c r="S672" s="346"/>
    </row>
    <row r="673" spans="1:19" ht="22.5" customHeight="1">
      <c r="A673" s="161"/>
      <c r="B673" s="35"/>
      <c r="C673" s="35"/>
      <c r="D673" s="402">
        <f>SUM(D646:D670)</f>
        <v>1493500</v>
      </c>
      <c r="E673" s="162"/>
      <c r="F673" s="33"/>
      <c r="G673" s="135"/>
      <c r="H673" s="135"/>
      <c r="I673" s="135"/>
      <c r="J673" s="135"/>
      <c r="K673" s="135"/>
      <c r="L673" s="135"/>
      <c r="M673" s="135"/>
      <c r="N673" s="135"/>
      <c r="O673" s="135"/>
      <c r="P673" s="135"/>
      <c r="Q673" s="569">
        <v>36</v>
      </c>
      <c r="R673" s="569"/>
      <c r="S673" s="346"/>
    </row>
    <row r="674" spans="1:19" ht="22.5" customHeight="1">
      <c r="A674" s="3" t="s">
        <v>21</v>
      </c>
      <c r="B674" s="575" t="s">
        <v>3</v>
      </c>
      <c r="C674" s="7" t="s">
        <v>4</v>
      </c>
      <c r="D674" s="575" t="s">
        <v>6</v>
      </c>
      <c r="E674" s="3" t="s">
        <v>23</v>
      </c>
      <c r="F674" s="7" t="s">
        <v>15</v>
      </c>
      <c r="G674" s="570" t="s">
        <v>374</v>
      </c>
      <c r="H674" s="571"/>
      <c r="I674" s="572"/>
      <c r="J674" s="570" t="s">
        <v>545</v>
      </c>
      <c r="K674" s="571"/>
      <c r="L674" s="571"/>
      <c r="M674" s="571"/>
      <c r="N674" s="571"/>
      <c r="O674" s="571"/>
      <c r="P674" s="571"/>
      <c r="Q674" s="571"/>
      <c r="R674" s="572"/>
      <c r="S674" s="346"/>
    </row>
    <row r="675" spans="1:19" ht="22.5" customHeight="1">
      <c r="A675" s="4" t="s">
        <v>22</v>
      </c>
      <c r="B675" s="579"/>
      <c r="C675" s="8" t="s">
        <v>5</v>
      </c>
      <c r="D675" s="579"/>
      <c r="E675" s="4" t="s">
        <v>7</v>
      </c>
      <c r="F675" s="8" t="s">
        <v>7</v>
      </c>
      <c r="G675" s="9" t="s">
        <v>8</v>
      </c>
      <c r="H675" s="9" t="s">
        <v>9</v>
      </c>
      <c r="I675" s="9" t="s">
        <v>10</v>
      </c>
      <c r="J675" s="9" t="s">
        <v>11</v>
      </c>
      <c r="K675" s="9" t="s">
        <v>12</v>
      </c>
      <c r="L675" s="9" t="s">
        <v>13</v>
      </c>
      <c r="M675" s="9" t="s">
        <v>14</v>
      </c>
      <c r="N675" s="9" t="s">
        <v>16</v>
      </c>
      <c r="O675" s="9" t="s">
        <v>17</v>
      </c>
      <c r="P675" s="9" t="s">
        <v>19</v>
      </c>
      <c r="Q675" s="9" t="s">
        <v>18</v>
      </c>
      <c r="R675" s="9" t="s">
        <v>66</v>
      </c>
      <c r="S675" s="346"/>
    </row>
    <row r="676" spans="1:19" ht="22.5" customHeight="1">
      <c r="A676" s="7"/>
      <c r="B676" s="205" t="s">
        <v>63</v>
      </c>
      <c r="C676" s="171"/>
      <c r="D676" s="176"/>
      <c r="E676" s="206"/>
      <c r="F676" s="206"/>
      <c r="G676" s="182"/>
      <c r="H676" s="181"/>
      <c r="I676" s="207"/>
      <c r="J676" s="174"/>
      <c r="K676" s="174"/>
      <c r="L676" s="174"/>
      <c r="M676" s="174"/>
      <c r="N676" s="174"/>
      <c r="O676" s="174"/>
      <c r="P676" s="174"/>
      <c r="Q676" s="174"/>
      <c r="R676" s="174"/>
      <c r="S676" s="346"/>
    </row>
    <row r="677" spans="1:19" ht="22.5" customHeight="1">
      <c r="A677" s="10"/>
      <c r="B677" s="202" t="s">
        <v>505</v>
      </c>
      <c r="C677" s="11"/>
      <c r="D677" s="13"/>
      <c r="E677" s="16"/>
      <c r="F677" s="16"/>
      <c r="G677" s="132"/>
      <c r="H677" s="131"/>
      <c r="I677" s="129"/>
      <c r="J677" s="106"/>
      <c r="K677" s="106"/>
      <c r="L677" s="106"/>
      <c r="M677" s="106"/>
      <c r="N677" s="106"/>
      <c r="O677" s="106"/>
      <c r="P677" s="106"/>
      <c r="Q677" s="106"/>
      <c r="R677" s="106"/>
      <c r="S677" s="346"/>
    </row>
    <row r="678" spans="1:19" ht="22.5" customHeight="1">
      <c r="A678" s="10"/>
      <c r="B678" s="85" t="s">
        <v>487</v>
      </c>
      <c r="C678" s="299" t="s">
        <v>493</v>
      </c>
      <c r="D678" s="240">
        <v>2500</v>
      </c>
      <c r="E678" s="16"/>
      <c r="F678" s="10" t="s">
        <v>63</v>
      </c>
      <c r="G678" s="132"/>
      <c r="H678" s="131"/>
      <c r="I678" s="129"/>
      <c r="J678" s="106"/>
      <c r="K678" s="106"/>
      <c r="L678" s="106"/>
      <c r="M678" s="106"/>
      <c r="N678" s="106"/>
      <c r="O678" s="106"/>
      <c r="P678" s="106"/>
      <c r="Q678" s="106"/>
      <c r="R678" s="106"/>
      <c r="S678" s="346"/>
    </row>
    <row r="679" spans="1:19" ht="22.5" customHeight="1">
      <c r="A679" s="10"/>
      <c r="B679" s="11"/>
      <c r="C679" s="11"/>
      <c r="D679" s="13"/>
      <c r="E679" s="16"/>
      <c r="F679" s="16"/>
      <c r="G679" s="132"/>
      <c r="H679" s="131"/>
      <c r="I679" s="129"/>
      <c r="J679" s="106"/>
      <c r="K679" s="106"/>
      <c r="L679" s="106"/>
      <c r="M679" s="106"/>
      <c r="N679" s="106"/>
      <c r="O679" s="106"/>
      <c r="P679" s="106"/>
      <c r="Q679" s="106"/>
      <c r="R679" s="106"/>
      <c r="S679" s="346"/>
    </row>
    <row r="680" spans="1:19" ht="22.5" customHeight="1">
      <c r="A680" s="10"/>
      <c r="B680" s="200" t="s">
        <v>175</v>
      </c>
      <c r="C680" s="11"/>
      <c r="D680" s="13"/>
      <c r="E680" s="16"/>
      <c r="F680" s="16"/>
      <c r="G680" s="132"/>
      <c r="H680" s="131"/>
      <c r="I680" s="129"/>
      <c r="J680" s="106"/>
      <c r="K680" s="106"/>
      <c r="L680" s="106"/>
      <c r="M680" s="106"/>
      <c r="N680" s="106"/>
      <c r="O680" s="106"/>
      <c r="P680" s="106"/>
      <c r="Q680" s="106"/>
      <c r="R680" s="106"/>
      <c r="S680" s="346"/>
    </row>
    <row r="681" spans="1:19" ht="22.5" customHeight="1">
      <c r="A681" s="10"/>
      <c r="B681" s="202" t="s">
        <v>505</v>
      </c>
      <c r="C681" s="5"/>
      <c r="E681" s="187" t="s">
        <v>45</v>
      </c>
      <c r="F681" s="10" t="s">
        <v>64</v>
      </c>
      <c r="G681" s="106"/>
      <c r="H681" s="106"/>
      <c r="I681" s="106"/>
      <c r="J681" s="106"/>
      <c r="K681" s="106"/>
      <c r="L681" s="106"/>
      <c r="M681" s="106"/>
      <c r="N681" s="106"/>
      <c r="O681" s="106"/>
      <c r="P681" s="106"/>
      <c r="Q681" s="106"/>
      <c r="R681" s="5"/>
      <c r="S681" s="346"/>
    </row>
    <row r="682" spans="1:19" ht="22.5" customHeight="1">
      <c r="A682" s="10"/>
      <c r="B682" s="11" t="s">
        <v>501</v>
      </c>
      <c r="C682" s="299" t="s">
        <v>495</v>
      </c>
      <c r="D682" s="240">
        <v>26000</v>
      </c>
      <c r="E682" s="187" t="s">
        <v>28</v>
      </c>
      <c r="F682" s="10" t="s">
        <v>27</v>
      </c>
      <c r="G682" s="106"/>
      <c r="H682" s="135"/>
      <c r="I682" s="106"/>
      <c r="J682" s="135"/>
      <c r="K682" s="106"/>
      <c r="L682" s="135"/>
      <c r="M682" s="106"/>
      <c r="N682" s="106"/>
      <c r="O682" s="106"/>
      <c r="P682" s="106"/>
      <c r="Q682" s="106"/>
      <c r="R682" s="106"/>
      <c r="S682" s="346"/>
    </row>
    <row r="683" spans="1:19" ht="22.5" customHeight="1">
      <c r="A683" s="10"/>
      <c r="C683" s="5"/>
      <c r="E683" s="16"/>
      <c r="F683" s="10"/>
      <c r="G683" s="106"/>
      <c r="H683" s="106"/>
      <c r="I683" s="106"/>
      <c r="J683" s="106"/>
      <c r="K683" s="106"/>
      <c r="L683" s="106"/>
      <c r="M683" s="106"/>
      <c r="N683" s="106"/>
      <c r="O683" s="106"/>
      <c r="P683" s="106"/>
      <c r="Q683" s="106"/>
      <c r="R683" s="106"/>
      <c r="S683" s="346"/>
    </row>
    <row r="684" spans="1:19" ht="22.5" customHeight="1">
      <c r="A684" s="10"/>
      <c r="B684" s="200" t="s">
        <v>163</v>
      </c>
      <c r="C684" s="11"/>
      <c r="D684" s="151"/>
      <c r="E684" s="16"/>
      <c r="F684" s="10"/>
      <c r="G684" s="106"/>
      <c r="H684" s="106"/>
      <c r="I684" s="106"/>
      <c r="J684" s="106"/>
      <c r="K684" s="106"/>
      <c r="L684" s="106"/>
      <c r="M684" s="106"/>
      <c r="N684" s="106"/>
      <c r="O684" s="106"/>
      <c r="P684" s="106"/>
      <c r="Q684" s="106"/>
      <c r="R684" s="106"/>
      <c r="S684" s="346"/>
    </row>
    <row r="685" spans="1:19" ht="22.5" customHeight="1">
      <c r="A685" s="10"/>
      <c r="B685" s="202" t="s">
        <v>505</v>
      </c>
      <c r="C685" s="5"/>
      <c r="E685" s="16"/>
      <c r="F685" s="10"/>
      <c r="G685" s="106"/>
      <c r="H685" s="106"/>
      <c r="I685" s="106"/>
      <c r="J685" s="106"/>
      <c r="K685" s="106"/>
      <c r="L685" s="106"/>
      <c r="M685" s="106"/>
      <c r="N685" s="106"/>
      <c r="O685" s="106"/>
      <c r="P685" s="106"/>
      <c r="Q685" s="106"/>
      <c r="R685" s="106"/>
      <c r="S685" s="346"/>
    </row>
    <row r="686" spans="1:19" ht="22.5" customHeight="1">
      <c r="A686" s="10"/>
      <c r="B686" s="11" t="s">
        <v>502</v>
      </c>
      <c r="C686" s="299" t="s">
        <v>495</v>
      </c>
      <c r="D686" s="240">
        <v>25000</v>
      </c>
      <c r="E686" s="187"/>
      <c r="F686" s="10" t="s">
        <v>24</v>
      </c>
      <c r="G686" s="106"/>
      <c r="H686" s="106"/>
      <c r="I686" s="106"/>
      <c r="J686" s="106"/>
      <c r="K686" s="106"/>
      <c r="L686" s="106"/>
      <c r="M686" s="106"/>
      <c r="N686" s="106"/>
      <c r="O686" s="106"/>
      <c r="P686" s="106"/>
      <c r="Q686" s="106"/>
      <c r="R686" s="106"/>
      <c r="S686" s="346"/>
    </row>
    <row r="687" spans="1:19" ht="22.5" customHeight="1">
      <c r="A687" s="138"/>
      <c r="B687" s="11"/>
      <c r="C687" s="11"/>
      <c r="D687" s="240"/>
      <c r="E687" s="187"/>
      <c r="F687" s="10" t="s">
        <v>41</v>
      </c>
      <c r="G687" s="106"/>
      <c r="H687" s="135"/>
      <c r="I687" s="106"/>
      <c r="J687" s="135"/>
      <c r="K687" s="106"/>
      <c r="L687" s="135"/>
      <c r="M687" s="106"/>
      <c r="N687" s="106"/>
      <c r="O687" s="106"/>
      <c r="P687" s="106"/>
      <c r="Q687" s="106"/>
      <c r="R687" s="106"/>
      <c r="S687" s="346"/>
    </row>
    <row r="688" spans="1:19" ht="22.5" customHeight="1">
      <c r="A688" s="10"/>
      <c r="B688" s="11" t="s">
        <v>503</v>
      </c>
      <c r="C688" s="299" t="s">
        <v>504</v>
      </c>
      <c r="D688" s="240">
        <v>99500</v>
      </c>
      <c r="E688" s="187"/>
      <c r="G688" s="106"/>
      <c r="H688" s="106"/>
      <c r="I688" s="106"/>
      <c r="J688" s="106"/>
      <c r="K688" s="106"/>
      <c r="L688" s="106"/>
      <c r="M688" s="106"/>
      <c r="N688" s="106"/>
      <c r="O688" s="106"/>
      <c r="P688" s="106"/>
      <c r="Q688" s="106"/>
      <c r="R688" s="106"/>
      <c r="S688" s="346"/>
    </row>
    <row r="689" spans="1:19" ht="22.5" customHeight="1">
      <c r="A689" s="8"/>
      <c r="B689" s="12"/>
      <c r="C689" s="12"/>
      <c r="D689" s="380"/>
      <c r="E689" s="381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346"/>
    </row>
    <row r="690" spans="1:19" ht="22.5" customHeight="1">
      <c r="A690" s="33"/>
      <c r="B690" s="35"/>
      <c r="C690" s="35"/>
      <c r="D690" s="405">
        <f>SUM(D678:D688)</f>
        <v>153000</v>
      </c>
      <c r="E690" s="368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6"/>
    </row>
    <row r="691" spans="1:19" ht="22.5" customHeight="1">
      <c r="A691" s="33"/>
      <c r="B691" s="35"/>
      <c r="C691" s="35"/>
      <c r="D691" s="367"/>
      <c r="E691" s="368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6"/>
    </row>
    <row r="692" spans="1:19" ht="22.5" customHeight="1">
      <c r="A692" s="33"/>
      <c r="B692" s="35"/>
      <c r="C692" s="35"/>
      <c r="D692" s="367"/>
      <c r="E692" s="368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6"/>
    </row>
    <row r="693" spans="1:19" ht="22.5" customHeight="1">
      <c r="A693" s="33"/>
      <c r="B693" s="35"/>
      <c r="C693" s="35"/>
      <c r="D693" s="367"/>
      <c r="E693" s="368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6"/>
    </row>
    <row r="694" spans="1:19" ht="22.5" customHeight="1">
      <c r="A694" s="33"/>
      <c r="B694" s="35"/>
      <c r="C694" s="35"/>
      <c r="D694" s="367"/>
      <c r="E694" s="368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6"/>
    </row>
    <row r="695" spans="1:19" ht="22.5" customHeight="1">
      <c r="A695" s="33"/>
      <c r="B695" s="35"/>
      <c r="C695" s="35"/>
      <c r="D695" s="367"/>
      <c r="E695" s="368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6"/>
    </row>
    <row r="696" spans="1:19" ht="22.5" customHeight="1">
      <c r="A696" s="33"/>
      <c r="B696" s="35"/>
      <c r="C696" s="35"/>
      <c r="D696" s="367"/>
      <c r="E696" s="368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6"/>
    </row>
    <row r="697" spans="1:19" ht="22.5" customHeight="1">
      <c r="A697" s="33"/>
      <c r="B697" s="35"/>
      <c r="C697" s="35"/>
      <c r="D697" s="367"/>
      <c r="E697" s="368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6"/>
    </row>
    <row r="698" spans="1:19" ht="22.5" customHeight="1">
      <c r="A698" s="33"/>
      <c r="B698" s="35"/>
      <c r="C698" s="35"/>
      <c r="D698" s="367"/>
      <c r="E698" s="368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569">
        <v>37</v>
      </c>
      <c r="R698" s="569"/>
      <c r="S698" s="346"/>
    </row>
    <row r="699" spans="1:19" ht="22.5" customHeight="1">
      <c r="A699" s="1" t="s">
        <v>506</v>
      </c>
      <c r="S699" s="346"/>
    </row>
    <row r="700" ht="22.5" customHeight="1">
      <c r="S700" s="346"/>
    </row>
    <row r="701" spans="1:19" ht="22.5" customHeight="1">
      <c r="A701" s="3" t="s">
        <v>21</v>
      </c>
      <c r="B701" s="580" t="s">
        <v>3</v>
      </c>
      <c r="C701" s="7" t="s">
        <v>4</v>
      </c>
      <c r="D701" s="580" t="s">
        <v>6</v>
      </c>
      <c r="E701" s="3" t="s">
        <v>23</v>
      </c>
      <c r="F701" s="140" t="s">
        <v>15</v>
      </c>
      <c r="G701" s="570" t="s">
        <v>374</v>
      </c>
      <c r="H701" s="571"/>
      <c r="I701" s="572"/>
      <c r="J701" s="570" t="s">
        <v>545</v>
      </c>
      <c r="K701" s="571"/>
      <c r="L701" s="571"/>
      <c r="M701" s="571"/>
      <c r="N701" s="571"/>
      <c r="O701" s="571"/>
      <c r="P701" s="571"/>
      <c r="Q701" s="571"/>
      <c r="R701" s="572"/>
      <c r="S701" s="346"/>
    </row>
    <row r="702" spans="1:19" ht="22.5" customHeight="1">
      <c r="A702" s="4" t="s">
        <v>22</v>
      </c>
      <c r="B702" s="581"/>
      <c r="C702" s="8" t="s">
        <v>5</v>
      </c>
      <c r="D702" s="581"/>
      <c r="E702" s="4" t="s">
        <v>7</v>
      </c>
      <c r="F702" s="141" t="s">
        <v>7</v>
      </c>
      <c r="G702" s="9" t="s">
        <v>8</v>
      </c>
      <c r="H702" s="9" t="s">
        <v>9</v>
      </c>
      <c r="I702" s="9" t="s">
        <v>10</v>
      </c>
      <c r="J702" s="9" t="s">
        <v>11</v>
      </c>
      <c r="K702" s="9" t="s">
        <v>12</v>
      </c>
      <c r="L702" s="9" t="s">
        <v>13</v>
      </c>
      <c r="M702" s="9" t="s">
        <v>14</v>
      </c>
      <c r="N702" s="9" t="s">
        <v>16</v>
      </c>
      <c r="O702" s="9" t="s">
        <v>17</v>
      </c>
      <c r="P702" s="9" t="s">
        <v>19</v>
      </c>
      <c r="Q702" s="9" t="s">
        <v>18</v>
      </c>
      <c r="R702" s="9" t="s">
        <v>66</v>
      </c>
      <c r="S702" s="346"/>
    </row>
    <row r="703" spans="1:19" ht="22.5" customHeight="1">
      <c r="A703" s="55">
        <v>1</v>
      </c>
      <c r="B703" s="384" t="s">
        <v>507</v>
      </c>
      <c r="C703" s="86" t="s">
        <v>508</v>
      </c>
      <c r="D703" s="79">
        <v>100000</v>
      </c>
      <c r="E703" s="17" t="s">
        <v>31</v>
      </c>
      <c r="F703" s="188" t="s">
        <v>30</v>
      </c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346"/>
    </row>
    <row r="704" spans="1:19" ht="22.5" customHeight="1">
      <c r="A704" s="55"/>
      <c r="B704" s="11" t="s">
        <v>538</v>
      </c>
      <c r="C704" s="86" t="s">
        <v>509</v>
      </c>
      <c r="D704" s="216"/>
      <c r="E704" s="55"/>
      <c r="F704" s="58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346"/>
    </row>
    <row r="705" spans="1:19" ht="22.5" customHeight="1">
      <c r="A705" s="55"/>
      <c r="B705" s="216"/>
      <c r="C705" s="86" t="s">
        <v>510</v>
      </c>
      <c r="D705" s="216"/>
      <c r="E705" s="55"/>
      <c r="F705" s="58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346"/>
    </row>
    <row r="706" spans="1:19" ht="22.5" customHeight="1">
      <c r="A706" s="55"/>
      <c r="B706" s="216"/>
      <c r="C706" s="86" t="s">
        <v>511</v>
      </c>
      <c r="D706" s="216"/>
      <c r="E706" s="55"/>
      <c r="F706" s="58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346"/>
    </row>
    <row r="707" spans="1:19" ht="22.5" customHeight="1">
      <c r="A707" s="55"/>
      <c r="B707" s="216"/>
      <c r="C707" s="173" t="s">
        <v>512</v>
      </c>
      <c r="D707" s="216"/>
      <c r="E707" s="55"/>
      <c r="F707" s="58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346"/>
    </row>
    <row r="708" spans="1:19" ht="22.5" customHeight="1">
      <c r="A708" s="55"/>
      <c r="B708" s="216"/>
      <c r="C708" s="10"/>
      <c r="D708" s="216"/>
      <c r="E708" s="55"/>
      <c r="F708" s="58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346"/>
    </row>
    <row r="709" spans="1:19" ht="22.5" customHeight="1">
      <c r="A709" s="10">
        <v>2</v>
      </c>
      <c r="B709" s="5" t="s">
        <v>513</v>
      </c>
      <c r="C709" s="86" t="s">
        <v>514</v>
      </c>
      <c r="D709" s="79">
        <v>100000</v>
      </c>
      <c r="E709" s="16" t="s">
        <v>515</v>
      </c>
      <c r="F709" s="58" t="s">
        <v>30</v>
      </c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346"/>
    </row>
    <row r="710" spans="1:19" ht="22.5" customHeight="1">
      <c r="A710" s="10"/>
      <c r="B710" s="5" t="s">
        <v>516</v>
      </c>
      <c r="C710" s="86" t="s">
        <v>517</v>
      </c>
      <c r="D710" s="36"/>
      <c r="E710" s="16" t="s">
        <v>518</v>
      </c>
      <c r="F710" s="58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346"/>
    </row>
    <row r="711" spans="1:19" ht="22.5" customHeight="1">
      <c r="A711" s="10"/>
      <c r="B711" s="11" t="s">
        <v>539</v>
      </c>
      <c r="C711" s="86" t="s">
        <v>519</v>
      </c>
      <c r="D711" s="36"/>
      <c r="E711" s="194"/>
      <c r="F711" s="33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101"/>
      <c r="R711" s="5"/>
      <c r="S711" s="346"/>
    </row>
    <row r="712" spans="1:19" ht="22.5" customHeight="1">
      <c r="A712" s="10"/>
      <c r="B712" s="237" t="s">
        <v>540</v>
      </c>
      <c r="C712" s="86" t="s">
        <v>520</v>
      </c>
      <c r="D712" s="36"/>
      <c r="E712" s="194"/>
      <c r="F712" s="33"/>
      <c r="G712" s="101"/>
      <c r="H712" s="101"/>
      <c r="I712" s="101"/>
      <c r="J712" s="101"/>
      <c r="K712" s="5"/>
      <c r="L712" s="101"/>
      <c r="M712" s="101"/>
      <c r="N712" s="5"/>
      <c r="O712" s="5"/>
      <c r="P712" s="5"/>
      <c r="Q712" s="101"/>
      <c r="R712" s="5"/>
      <c r="S712" s="346"/>
    </row>
    <row r="713" spans="1:19" ht="22.5" customHeight="1">
      <c r="A713" s="8"/>
      <c r="B713" s="385"/>
      <c r="C713" s="386"/>
      <c r="D713" s="387"/>
      <c r="E713" s="65"/>
      <c r="F713" s="94"/>
      <c r="G713" s="388"/>
      <c r="H713" s="388"/>
      <c r="I713" s="388"/>
      <c r="J713" s="388"/>
      <c r="K713" s="6"/>
      <c r="L713" s="388"/>
      <c r="M713" s="388"/>
      <c r="N713" s="6"/>
      <c r="O713" s="6"/>
      <c r="P713" s="6"/>
      <c r="Q713" s="388"/>
      <c r="R713" s="6"/>
      <c r="S713" s="346"/>
    </row>
    <row r="714" spans="1:19" ht="14.25" customHeight="1">
      <c r="A714" s="33"/>
      <c r="B714" s="34"/>
      <c r="C714" s="35"/>
      <c r="D714" s="350">
        <f>SUM(D703:D709)</f>
        <v>200000</v>
      </c>
      <c r="E714" s="56"/>
      <c r="F714" s="33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6"/>
    </row>
    <row r="715" spans="1:19" ht="22.5" customHeight="1">
      <c r="A715" s="1" t="s">
        <v>521</v>
      </c>
      <c r="S715" s="346"/>
    </row>
    <row r="716" ht="14.25" customHeight="1">
      <c r="S716" s="346"/>
    </row>
    <row r="717" spans="1:19" ht="22.5" customHeight="1">
      <c r="A717" s="157" t="s">
        <v>21</v>
      </c>
      <c r="B717" s="575" t="s">
        <v>3</v>
      </c>
      <c r="C717" s="72" t="s">
        <v>4</v>
      </c>
      <c r="D717" s="575" t="s">
        <v>6</v>
      </c>
      <c r="E717" s="192" t="s">
        <v>23</v>
      </c>
      <c r="F717" s="7" t="s">
        <v>15</v>
      </c>
      <c r="G717" s="570" t="s">
        <v>374</v>
      </c>
      <c r="H717" s="571"/>
      <c r="I717" s="572"/>
      <c r="J717" s="570" t="s">
        <v>545</v>
      </c>
      <c r="K717" s="571"/>
      <c r="L717" s="571"/>
      <c r="M717" s="571"/>
      <c r="N717" s="571"/>
      <c r="O717" s="571"/>
      <c r="P717" s="571"/>
      <c r="Q717" s="571"/>
      <c r="R717" s="572"/>
      <c r="S717" s="346"/>
    </row>
    <row r="718" spans="1:19" ht="22.5" customHeight="1">
      <c r="A718" s="158" t="s">
        <v>22</v>
      </c>
      <c r="B718" s="579"/>
      <c r="C718" s="94" t="s">
        <v>5</v>
      </c>
      <c r="D718" s="579"/>
      <c r="E718" s="193" t="s">
        <v>7</v>
      </c>
      <c r="F718" s="8" t="s">
        <v>7</v>
      </c>
      <c r="G718" s="389" t="s">
        <v>8</v>
      </c>
      <c r="H718" s="9" t="s">
        <v>9</v>
      </c>
      <c r="I718" s="389" t="s">
        <v>10</v>
      </c>
      <c r="J718" s="390" t="s">
        <v>11</v>
      </c>
      <c r="K718" s="9" t="s">
        <v>12</v>
      </c>
      <c r="L718" s="389" t="s">
        <v>13</v>
      </c>
      <c r="M718" s="9" t="s">
        <v>14</v>
      </c>
      <c r="N718" s="389" t="s">
        <v>16</v>
      </c>
      <c r="O718" s="9" t="s">
        <v>17</v>
      </c>
      <c r="P718" s="389" t="s">
        <v>19</v>
      </c>
      <c r="Q718" s="9" t="s">
        <v>18</v>
      </c>
      <c r="R718" s="197" t="s">
        <v>66</v>
      </c>
      <c r="S718" s="346"/>
    </row>
    <row r="719" spans="1:19" ht="22.5" customHeight="1">
      <c r="A719" s="3">
        <v>1</v>
      </c>
      <c r="B719" s="224" t="s">
        <v>522</v>
      </c>
      <c r="C719" s="217" t="s">
        <v>523</v>
      </c>
      <c r="D719" s="15">
        <v>10000</v>
      </c>
      <c r="E719" s="195" t="s">
        <v>31</v>
      </c>
      <c r="F719" s="10" t="s">
        <v>30</v>
      </c>
      <c r="G719" s="226"/>
      <c r="H719" s="228"/>
      <c r="I719" s="226"/>
      <c r="J719" s="225"/>
      <c r="K719" s="228"/>
      <c r="L719" s="226"/>
      <c r="M719" s="228"/>
      <c r="N719" s="226"/>
      <c r="O719" s="228"/>
      <c r="P719" s="226"/>
      <c r="Q719" s="228"/>
      <c r="R719" s="391"/>
      <c r="S719" s="346"/>
    </row>
    <row r="720" spans="1:19" ht="22.5" customHeight="1">
      <c r="A720" s="55"/>
      <c r="B720" s="180" t="s">
        <v>524</v>
      </c>
      <c r="C720" s="217" t="s">
        <v>525</v>
      </c>
      <c r="D720" s="15"/>
      <c r="E720" s="195"/>
      <c r="F720" s="10"/>
      <c r="G720" s="222"/>
      <c r="H720" s="44"/>
      <c r="I720" s="222"/>
      <c r="J720" s="227"/>
      <c r="K720" s="44"/>
      <c r="L720" s="222"/>
      <c r="M720" s="44"/>
      <c r="N720" s="222"/>
      <c r="O720" s="44"/>
      <c r="P720" s="222"/>
      <c r="Q720" s="44"/>
      <c r="R720" s="232"/>
      <c r="S720" s="346"/>
    </row>
    <row r="721" spans="1:19" ht="22.5" customHeight="1">
      <c r="A721" s="55"/>
      <c r="B721" s="11" t="s">
        <v>541</v>
      </c>
      <c r="C721" s="217" t="s">
        <v>526</v>
      </c>
      <c r="D721" s="15"/>
      <c r="E721" s="195"/>
      <c r="F721" s="10"/>
      <c r="G721" s="222"/>
      <c r="H721" s="44"/>
      <c r="I721" s="222"/>
      <c r="J721" s="227"/>
      <c r="K721" s="44"/>
      <c r="L721" s="222"/>
      <c r="M721" s="44"/>
      <c r="N721" s="222"/>
      <c r="O721" s="44"/>
      <c r="P721" s="222"/>
      <c r="Q721" s="44"/>
      <c r="R721" s="232"/>
      <c r="S721" s="346"/>
    </row>
    <row r="722" spans="1:19" ht="22.5" customHeight="1">
      <c r="A722" s="55"/>
      <c r="B722" s="180" t="s">
        <v>527</v>
      </c>
      <c r="C722" s="86" t="s">
        <v>528</v>
      </c>
      <c r="D722" s="55"/>
      <c r="E722" s="55"/>
      <c r="F722" s="10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346"/>
    </row>
    <row r="723" spans="1:19" ht="14.25" customHeight="1">
      <c r="A723" s="4"/>
      <c r="B723" s="392"/>
      <c r="C723" s="87"/>
      <c r="D723" s="4"/>
      <c r="E723" s="4"/>
      <c r="F723" s="8"/>
      <c r="G723" s="393"/>
      <c r="H723" s="393"/>
      <c r="I723" s="393"/>
      <c r="J723" s="393"/>
      <c r="K723" s="393"/>
      <c r="L723" s="393"/>
      <c r="M723" s="393"/>
      <c r="N723" s="393"/>
      <c r="O723" s="393"/>
      <c r="P723" s="393"/>
      <c r="Q723" s="393"/>
      <c r="R723" s="393"/>
      <c r="S723" s="346"/>
    </row>
    <row r="724" spans="1:19" ht="22.5" customHeight="1">
      <c r="A724" s="33"/>
      <c r="B724" s="34"/>
      <c r="C724" s="35"/>
      <c r="D724" s="36"/>
      <c r="E724" s="56"/>
      <c r="F724" s="33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569">
        <v>38</v>
      </c>
      <c r="R724" s="569"/>
      <c r="S724" s="346"/>
    </row>
    <row r="725" spans="1:19" ht="22.5" customHeight="1">
      <c r="A725" s="1" t="s">
        <v>529</v>
      </c>
      <c r="S725" s="346"/>
    </row>
    <row r="726" ht="22.5" customHeight="1">
      <c r="S726" s="346"/>
    </row>
    <row r="727" spans="1:19" ht="22.5" customHeight="1">
      <c r="A727" s="3" t="s">
        <v>21</v>
      </c>
      <c r="B727" s="575" t="s">
        <v>3</v>
      </c>
      <c r="C727" s="7" t="s">
        <v>4</v>
      </c>
      <c r="D727" s="575" t="s">
        <v>6</v>
      </c>
      <c r="E727" s="3" t="s">
        <v>23</v>
      </c>
      <c r="F727" s="7" t="s">
        <v>15</v>
      </c>
      <c r="G727" s="570" t="s">
        <v>374</v>
      </c>
      <c r="H727" s="571"/>
      <c r="I727" s="572"/>
      <c r="J727" s="570" t="s">
        <v>545</v>
      </c>
      <c r="K727" s="571"/>
      <c r="L727" s="571"/>
      <c r="M727" s="571"/>
      <c r="N727" s="571"/>
      <c r="O727" s="571"/>
      <c r="P727" s="571"/>
      <c r="Q727" s="571"/>
      <c r="R727" s="572"/>
      <c r="S727" s="346"/>
    </row>
    <row r="728" spans="1:19" ht="22.5" customHeight="1">
      <c r="A728" s="4" t="s">
        <v>22</v>
      </c>
      <c r="B728" s="579"/>
      <c r="C728" s="8" t="s">
        <v>5</v>
      </c>
      <c r="D728" s="579"/>
      <c r="E728" s="4" t="s">
        <v>7</v>
      </c>
      <c r="F728" s="8" t="s">
        <v>7</v>
      </c>
      <c r="G728" s="9" t="s">
        <v>8</v>
      </c>
      <c r="H728" s="9" t="s">
        <v>9</v>
      </c>
      <c r="I728" s="9" t="s">
        <v>10</v>
      </c>
      <c r="J728" s="9" t="s">
        <v>11</v>
      </c>
      <c r="K728" s="9" t="s">
        <v>12</v>
      </c>
      <c r="L728" s="9" t="s">
        <v>13</v>
      </c>
      <c r="M728" s="9" t="s">
        <v>14</v>
      </c>
      <c r="N728" s="9" t="s">
        <v>16</v>
      </c>
      <c r="O728" s="9" t="s">
        <v>17</v>
      </c>
      <c r="P728" s="9" t="s">
        <v>19</v>
      </c>
      <c r="Q728" s="389" t="s">
        <v>18</v>
      </c>
      <c r="R728" s="9" t="s">
        <v>66</v>
      </c>
      <c r="S728" s="346"/>
    </row>
    <row r="729" spans="1:19" ht="22.5" customHeight="1">
      <c r="A729" s="55">
        <v>1</v>
      </c>
      <c r="B729" s="180" t="s">
        <v>530</v>
      </c>
      <c r="C729" s="86" t="s">
        <v>531</v>
      </c>
      <c r="D729" s="15">
        <v>2000000</v>
      </c>
      <c r="E729" s="17" t="s">
        <v>31</v>
      </c>
      <c r="F729" s="58" t="s">
        <v>20</v>
      </c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222"/>
      <c r="R729" s="228"/>
      <c r="S729" s="346"/>
    </row>
    <row r="730" spans="1:19" ht="22.5" customHeight="1">
      <c r="A730" s="55"/>
      <c r="B730" s="85" t="s">
        <v>537</v>
      </c>
      <c r="C730" s="86" t="s">
        <v>532</v>
      </c>
      <c r="D730" s="13"/>
      <c r="E730" s="16"/>
      <c r="F730" s="58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222"/>
      <c r="R730" s="44"/>
      <c r="S730" s="346"/>
    </row>
    <row r="731" spans="1:19" ht="22.5" customHeight="1">
      <c r="A731" s="55"/>
      <c r="B731" s="180"/>
      <c r="C731" s="10"/>
      <c r="D731" s="55"/>
      <c r="E731" s="55"/>
      <c r="F731" s="58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222"/>
      <c r="R731" s="44"/>
      <c r="S731" s="346"/>
    </row>
    <row r="732" spans="1:19" ht="22.5" customHeight="1">
      <c r="A732" s="10">
        <v>2</v>
      </c>
      <c r="B732" s="125" t="s">
        <v>533</v>
      </c>
      <c r="C732" s="86" t="s">
        <v>534</v>
      </c>
      <c r="D732" s="15">
        <v>20000</v>
      </c>
      <c r="E732" s="16" t="s">
        <v>45</v>
      </c>
      <c r="F732" s="58" t="s">
        <v>30</v>
      </c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34"/>
      <c r="R732" s="5"/>
      <c r="S732" s="346"/>
    </row>
    <row r="733" spans="1:19" ht="22.5" customHeight="1">
      <c r="A733" s="10"/>
      <c r="B733" s="125" t="s">
        <v>535</v>
      </c>
      <c r="C733" s="86" t="s">
        <v>536</v>
      </c>
      <c r="D733" s="13"/>
      <c r="E733" s="16" t="s">
        <v>28</v>
      </c>
      <c r="F733" s="58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34"/>
      <c r="R733" s="5"/>
      <c r="S733" s="346"/>
    </row>
    <row r="734" spans="1:19" ht="22.5" customHeight="1">
      <c r="A734" s="10"/>
      <c r="B734" s="85" t="s">
        <v>542</v>
      </c>
      <c r="C734" s="86"/>
      <c r="D734" s="13"/>
      <c r="E734" s="16"/>
      <c r="F734" s="58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34"/>
      <c r="R734" s="5"/>
      <c r="S734" s="346"/>
    </row>
    <row r="735" spans="1:19" ht="22.5" customHeight="1">
      <c r="A735" s="10"/>
      <c r="B735" s="237" t="s">
        <v>543</v>
      </c>
      <c r="C735" s="86"/>
      <c r="D735" s="13"/>
      <c r="E735" s="16"/>
      <c r="F735" s="58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34"/>
      <c r="R735" s="5"/>
      <c r="S735" s="346"/>
    </row>
    <row r="736" spans="1:19" ht="22.5" customHeight="1">
      <c r="A736" s="5"/>
      <c r="B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346"/>
    </row>
    <row r="737" spans="1:19" ht="22.5" customHeight="1">
      <c r="A737" s="72"/>
      <c r="B737" s="394"/>
      <c r="C737" s="88"/>
      <c r="D737" s="396">
        <f>SUM(D729:D732)</f>
        <v>2020000</v>
      </c>
      <c r="E737" s="279"/>
      <c r="F737" s="72"/>
      <c r="G737" s="73"/>
      <c r="H737" s="73"/>
      <c r="I737" s="73"/>
      <c r="J737" s="73"/>
      <c r="K737" s="73"/>
      <c r="L737" s="73"/>
      <c r="M737" s="73"/>
      <c r="N737" s="73"/>
      <c r="O737" s="73"/>
      <c r="P737" s="73"/>
      <c r="Q737" s="73"/>
      <c r="R737" s="73"/>
      <c r="S737" s="346"/>
    </row>
    <row r="738" spans="1:19" ht="22.5" customHeight="1">
      <c r="A738" s="33"/>
      <c r="B738" s="395"/>
      <c r="C738" s="89"/>
      <c r="D738" s="36"/>
      <c r="E738" s="162"/>
      <c r="F738" s="33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6"/>
    </row>
    <row r="739" spans="1:19" ht="22.5" customHeight="1">
      <c r="A739" s="33"/>
      <c r="B739" s="312"/>
      <c r="C739" s="89"/>
      <c r="D739" s="36"/>
      <c r="E739" s="162"/>
      <c r="F739" s="33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6"/>
    </row>
    <row r="740" spans="1:19" ht="22.5" customHeight="1">
      <c r="A740" s="33"/>
      <c r="B740" s="254"/>
      <c r="C740" s="89"/>
      <c r="D740" s="36"/>
      <c r="E740" s="162"/>
      <c r="F740" s="33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6"/>
    </row>
    <row r="741" spans="1:19" ht="22.5" customHeight="1">
      <c r="A741" s="33"/>
      <c r="B741" s="254"/>
      <c r="C741" s="89"/>
      <c r="D741" s="36"/>
      <c r="E741" s="162"/>
      <c r="F741" s="33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6"/>
    </row>
    <row r="742" spans="1:19" ht="22.5" customHeight="1">
      <c r="A742" s="33"/>
      <c r="B742" s="254"/>
      <c r="C742" s="89"/>
      <c r="D742" s="36"/>
      <c r="E742" s="162"/>
      <c r="F742" s="33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6"/>
    </row>
    <row r="743" spans="1:19" ht="22.5" customHeight="1">
      <c r="A743" s="33"/>
      <c r="B743" s="254"/>
      <c r="C743" s="89"/>
      <c r="D743" s="36"/>
      <c r="E743" s="162"/>
      <c r="F743" s="33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6"/>
    </row>
    <row r="744" spans="1:19" ht="22.5" customHeight="1">
      <c r="A744" s="33"/>
      <c r="B744" s="254"/>
      <c r="C744" s="89"/>
      <c r="D744" s="36"/>
      <c r="E744" s="162"/>
      <c r="F744" s="33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6"/>
    </row>
    <row r="745" spans="1:19" ht="22.5" customHeight="1">
      <c r="A745" s="33"/>
      <c r="B745" s="254"/>
      <c r="C745" s="89"/>
      <c r="D745" s="36"/>
      <c r="E745" s="162"/>
      <c r="F745" s="33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6"/>
    </row>
    <row r="746" spans="1:19" ht="22.5" customHeight="1">
      <c r="A746" s="33"/>
      <c r="B746" s="254"/>
      <c r="C746" s="89"/>
      <c r="D746" s="36"/>
      <c r="E746" s="162"/>
      <c r="F746" s="33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6"/>
    </row>
    <row r="747" spans="1:19" ht="22.5" customHeight="1">
      <c r="A747" s="33"/>
      <c r="B747" s="254"/>
      <c r="C747" s="89"/>
      <c r="D747" s="36"/>
      <c r="E747" s="162"/>
      <c r="F747" s="33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6"/>
    </row>
    <row r="748" spans="1:19" ht="22.5" customHeight="1">
      <c r="A748" s="33"/>
      <c r="B748" s="35"/>
      <c r="C748" s="35"/>
      <c r="D748" s="36"/>
      <c r="E748" s="83"/>
      <c r="F748" s="33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569">
        <v>39</v>
      </c>
      <c r="R748" s="569"/>
      <c r="S748" s="346"/>
    </row>
    <row r="749" spans="1:19" ht="22.5" customHeight="1">
      <c r="A749" s="33"/>
      <c r="B749" s="35"/>
      <c r="C749" s="35"/>
      <c r="D749" s="367"/>
      <c r="E749" s="368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6"/>
    </row>
    <row r="750" spans="1:18" ht="23.25">
      <c r="A750" s="33"/>
      <c r="B750" s="35"/>
      <c r="C750" s="35"/>
      <c r="D750" s="36"/>
      <c r="E750" s="83"/>
      <c r="F750" s="33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</row>
    <row r="751" spans="1:18" ht="23.25">
      <c r="A751" s="33"/>
      <c r="B751" s="35"/>
      <c r="C751" s="35"/>
      <c r="D751" s="36"/>
      <c r="E751" s="83"/>
      <c r="F751" s="33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</row>
    <row r="752" spans="1:18" ht="23.25">
      <c r="A752" s="33"/>
      <c r="B752" s="35"/>
      <c r="C752" s="35"/>
      <c r="D752" s="36"/>
      <c r="E752" s="83"/>
      <c r="F752" s="33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</row>
    <row r="753" spans="1:18" ht="23.25">
      <c r="A753" s="33"/>
      <c r="B753" s="35"/>
      <c r="C753" s="35"/>
      <c r="D753" s="36"/>
      <c r="E753" s="83"/>
      <c r="F753" s="33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</row>
    <row r="754" spans="1:18" ht="23.25">
      <c r="A754" s="33"/>
      <c r="B754" s="35"/>
      <c r="C754" s="35"/>
      <c r="D754" s="36"/>
      <c r="E754" s="83"/>
      <c r="F754" s="33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</row>
    <row r="755" spans="1:18" ht="23.25">
      <c r="A755" s="33"/>
      <c r="B755" s="35"/>
      <c r="C755" s="35"/>
      <c r="D755" s="36"/>
      <c r="E755" s="56"/>
      <c r="F755" s="33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</row>
    <row r="756" spans="1:18" ht="23.25">
      <c r="A756" s="33"/>
      <c r="B756" s="35"/>
      <c r="C756" s="35"/>
      <c r="D756" s="36"/>
      <c r="E756" s="56"/>
      <c r="F756" s="33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</row>
    <row r="757" spans="1:18" ht="23.25">
      <c r="A757" s="33"/>
      <c r="B757" s="35"/>
      <c r="C757" s="35"/>
      <c r="D757" s="36"/>
      <c r="E757" s="56"/>
      <c r="F757" s="33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</row>
    <row r="758" spans="1:18" ht="23.25">
      <c r="A758" s="33"/>
      <c r="B758" s="34"/>
      <c r="C758" s="35"/>
      <c r="D758" s="36"/>
      <c r="E758" s="56"/>
      <c r="F758" s="33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</row>
    <row r="759" spans="1:18" ht="23.25">
      <c r="A759" s="33"/>
      <c r="B759" s="34"/>
      <c r="C759" s="35"/>
      <c r="D759" s="36"/>
      <c r="E759" s="56"/>
      <c r="F759" s="33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</row>
    <row r="760" spans="1:18" ht="23.25">
      <c r="A760" s="33"/>
      <c r="B760" s="34"/>
      <c r="C760" s="35"/>
      <c r="D760" s="36"/>
      <c r="E760" s="56"/>
      <c r="F760" s="33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</row>
    <row r="761" spans="1:18" ht="23.25">
      <c r="A761" s="33"/>
      <c r="B761" s="34"/>
      <c r="C761" s="35"/>
      <c r="D761" s="36"/>
      <c r="E761" s="56"/>
      <c r="F761" s="33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</row>
    <row r="762" spans="1:18" ht="23.25">
      <c r="A762" s="33"/>
      <c r="B762" s="34"/>
      <c r="C762" s="35"/>
      <c r="D762" s="36"/>
      <c r="E762" s="56"/>
      <c r="F762" s="33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</row>
    <row r="763" spans="16:18" ht="23.25">
      <c r="P763" s="32"/>
      <c r="R763" s="63"/>
    </row>
  </sheetData>
  <sheetProtection/>
  <mergeCells count="160">
    <mergeCell ref="Q698:R698"/>
    <mergeCell ref="B299:B300"/>
    <mergeCell ref="Q640:R640"/>
    <mergeCell ref="Q427:R427"/>
    <mergeCell ref="Q456:R456"/>
    <mergeCell ref="J354:R354"/>
    <mergeCell ref="Q517:R517"/>
    <mergeCell ref="Q549:R549"/>
    <mergeCell ref="Q580:R580"/>
    <mergeCell ref="Q637:R637"/>
    <mergeCell ref="B76:B77"/>
    <mergeCell ref="D76:D77"/>
    <mergeCell ref="Q400:R400"/>
    <mergeCell ref="Q198:R198"/>
    <mergeCell ref="Q223:R223"/>
    <mergeCell ref="Q248:R248"/>
    <mergeCell ref="Q272:R272"/>
    <mergeCell ref="Q296:R296"/>
    <mergeCell ref="Q376:R376"/>
    <mergeCell ref="Q320:R320"/>
    <mergeCell ref="A225:R225"/>
    <mergeCell ref="Q26:R26"/>
    <mergeCell ref="Q51:R51"/>
    <mergeCell ref="Q75:R75"/>
    <mergeCell ref="Q99:R99"/>
    <mergeCell ref="Q123:R123"/>
    <mergeCell ref="Q150:R150"/>
    <mergeCell ref="J76:R76"/>
    <mergeCell ref="G76:I76"/>
    <mergeCell ref="B102:B103"/>
    <mergeCell ref="G299:I299"/>
    <mergeCell ref="A323:R323"/>
    <mergeCell ref="B328:B329"/>
    <mergeCell ref="Q351:R351"/>
    <mergeCell ref="D328:D329"/>
    <mergeCell ref="G328:I328"/>
    <mergeCell ref="J328:R328"/>
    <mergeCell ref="A321:R321"/>
    <mergeCell ref="D102:D103"/>
    <mergeCell ref="G102:I102"/>
    <mergeCell ref="G151:I151"/>
    <mergeCell ref="J151:R151"/>
    <mergeCell ref="G131:I131"/>
    <mergeCell ref="A126:R126"/>
    <mergeCell ref="G249:I249"/>
    <mergeCell ref="J299:R299"/>
    <mergeCell ref="B249:B250"/>
    <mergeCell ref="J249:R249"/>
    <mergeCell ref="D201:D202"/>
    <mergeCell ref="G201:I201"/>
    <mergeCell ref="D299:D300"/>
    <mergeCell ref="J201:R201"/>
    <mergeCell ref="A224:R224"/>
    <mergeCell ref="A226:R226"/>
    <mergeCell ref="A1:R1"/>
    <mergeCell ref="A2:R2"/>
    <mergeCell ref="A3:R3"/>
    <mergeCell ref="B8:B9"/>
    <mergeCell ref="D8:D9"/>
    <mergeCell ref="G8:I8"/>
    <mergeCell ref="J8:R8"/>
    <mergeCell ref="B435:B436"/>
    <mergeCell ref="D435:D436"/>
    <mergeCell ref="G275:I275"/>
    <mergeCell ref="A322:R322"/>
    <mergeCell ref="D231:D232"/>
    <mergeCell ref="G231:I231"/>
    <mergeCell ref="B403:B404"/>
    <mergeCell ref="J275:R275"/>
    <mergeCell ref="B231:B232"/>
    <mergeCell ref="D249:D250"/>
    <mergeCell ref="G403:I403"/>
    <mergeCell ref="J403:R403"/>
    <mergeCell ref="B201:B202"/>
    <mergeCell ref="G435:I435"/>
    <mergeCell ref="J435:R435"/>
    <mergeCell ref="J231:R231"/>
    <mergeCell ref="B275:B276"/>
    <mergeCell ref="D275:D276"/>
    <mergeCell ref="A428:R428"/>
    <mergeCell ref="A430:R430"/>
    <mergeCell ref="B27:B28"/>
    <mergeCell ref="D27:D28"/>
    <mergeCell ref="G27:I27"/>
    <mergeCell ref="J102:R102"/>
    <mergeCell ref="Q174:R174"/>
    <mergeCell ref="A124:R124"/>
    <mergeCell ref="A125:R125"/>
    <mergeCell ref="J131:R131"/>
    <mergeCell ref="J27:R27"/>
    <mergeCell ref="B54:B55"/>
    <mergeCell ref="A429:R429"/>
    <mergeCell ref="B379:B380"/>
    <mergeCell ref="D379:D380"/>
    <mergeCell ref="G379:I379"/>
    <mergeCell ref="J379:R379"/>
    <mergeCell ref="B369:B370"/>
    <mergeCell ref="D369:D370"/>
    <mergeCell ref="G369:I369"/>
    <mergeCell ref="J369:R369"/>
    <mergeCell ref="D403:D404"/>
    <mergeCell ref="D54:D55"/>
    <mergeCell ref="G54:I54"/>
    <mergeCell ref="J54:R54"/>
    <mergeCell ref="B177:B178"/>
    <mergeCell ref="D177:D178"/>
    <mergeCell ref="B354:B355"/>
    <mergeCell ref="D354:D355"/>
    <mergeCell ref="G354:I354"/>
    <mergeCell ref="G177:I177"/>
    <mergeCell ref="J177:R177"/>
    <mergeCell ref="J493:R493"/>
    <mergeCell ref="B457:B458"/>
    <mergeCell ref="D457:D458"/>
    <mergeCell ref="G457:I457"/>
    <mergeCell ref="J457:R457"/>
    <mergeCell ref="Q492:R492"/>
    <mergeCell ref="B493:B494"/>
    <mergeCell ref="D493:D494"/>
    <mergeCell ref="G493:I493"/>
    <mergeCell ref="B550:B551"/>
    <mergeCell ref="D550:D551"/>
    <mergeCell ref="G550:I550"/>
    <mergeCell ref="J550:R550"/>
    <mergeCell ref="B518:B519"/>
    <mergeCell ref="D518:D519"/>
    <mergeCell ref="G518:I518"/>
    <mergeCell ref="J518:R518"/>
    <mergeCell ref="B608:B609"/>
    <mergeCell ref="D608:D609"/>
    <mergeCell ref="G608:I608"/>
    <mergeCell ref="J608:R608"/>
    <mergeCell ref="B581:B582"/>
    <mergeCell ref="D581:D582"/>
    <mergeCell ref="G581:I581"/>
    <mergeCell ref="J581:R581"/>
    <mergeCell ref="Q607:R607"/>
    <mergeCell ref="B642:B643"/>
    <mergeCell ref="D642:D643"/>
    <mergeCell ref="G642:I642"/>
    <mergeCell ref="J642:R642"/>
    <mergeCell ref="Q673:R673"/>
    <mergeCell ref="B674:B675"/>
    <mergeCell ref="D674:D675"/>
    <mergeCell ref="G674:I674"/>
    <mergeCell ref="J674:R674"/>
    <mergeCell ref="B701:B702"/>
    <mergeCell ref="D701:D702"/>
    <mergeCell ref="G701:I701"/>
    <mergeCell ref="J701:R701"/>
    <mergeCell ref="B717:B718"/>
    <mergeCell ref="D717:D718"/>
    <mergeCell ref="G717:I717"/>
    <mergeCell ref="J717:R717"/>
    <mergeCell ref="Q724:R724"/>
    <mergeCell ref="B727:B728"/>
    <mergeCell ref="D727:D728"/>
    <mergeCell ref="G727:I727"/>
    <mergeCell ref="J727:R727"/>
    <mergeCell ref="Q748:R748"/>
  </mergeCells>
  <printOptions horizontalCentered="1"/>
  <pageMargins left="0.17" right="0.17" top="0.46" bottom="0.1968503937007874" header="0.1968503937007874" footer="0.1968503937007874"/>
  <pageSetup horizontalDpi="180" verticalDpi="18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5">
      <selection activeCell="T21" sqref="T21"/>
    </sheetView>
  </sheetViews>
  <sheetFormatPr defaultColWidth="9.140625" defaultRowHeight="12.75"/>
  <cols>
    <col min="1" max="1" width="5.7109375" style="0" customWidth="1"/>
    <col min="2" max="2" width="33.00390625" style="0" customWidth="1"/>
    <col min="3" max="3" width="26.140625" style="0" customWidth="1"/>
    <col min="4" max="4" width="11.421875" style="0" customWidth="1"/>
    <col min="5" max="5" width="10.421875" style="0" customWidth="1"/>
    <col min="6" max="6" width="12.00390625" style="0" customWidth="1"/>
    <col min="7" max="18" width="3.8515625" style="0" customWidth="1"/>
  </cols>
  <sheetData>
    <row r="1" spans="1:18" ht="26.25">
      <c r="A1" s="526"/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74" t="s">
        <v>975</v>
      </c>
      <c r="O1" s="574"/>
      <c r="P1" s="574"/>
      <c r="Q1" s="574"/>
      <c r="R1" s="574"/>
    </row>
    <row r="2" spans="1:18" ht="26.25">
      <c r="A2" s="573" t="s">
        <v>976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</row>
    <row r="3" spans="1:18" ht="26.25">
      <c r="A3" s="573" t="s">
        <v>544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</row>
    <row r="4" spans="1:18" ht="26.25">
      <c r="A4" s="573" t="s">
        <v>682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</row>
    <row r="6" spans="1:18" ht="23.25">
      <c r="A6" s="509" t="s">
        <v>1022</v>
      </c>
      <c r="B6" s="509"/>
      <c r="C6" s="509"/>
      <c r="D6" s="489"/>
      <c r="E6" s="354"/>
      <c r="F6" s="480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</row>
    <row r="7" spans="1:18" ht="23.25">
      <c r="A7" s="474">
        <v>4.1</v>
      </c>
      <c r="B7" s="2" t="s">
        <v>840</v>
      </c>
      <c r="C7" s="2"/>
      <c r="D7" s="489"/>
      <c r="E7" s="354"/>
      <c r="F7" s="480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454"/>
      <c r="R7" s="454"/>
    </row>
    <row r="8" spans="1:18" ht="12" customHeight="1">
      <c r="A8" s="474"/>
      <c r="B8" s="2"/>
      <c r="C8" s="2"/>
      <c r="D8" s="489"/>
      <c r="E8" s="354"/>
      <c r="F8" s="480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</row>
    <row r="9" spans="1:18" ht="23.25">
      <c r="A9" s="575" t="s">
        <v>22</v>
      </c>
      <c r="B9" s="577" t="s">
        <v>978</v>
      </c>
      <c r="C9" s="7" t="s">
        <v>849</v>
      </c>
      <c r="D9" s="486" t="s">
        <v>6</v>
      </c>
      <c r="E9" s="3" t="s">
        <v>23</v>
      </c>
      <c r="F9" s="7" t="s">
        <v>15</v>
      </c>
      <c r="G9" s="570" t="s">
        <v>374</v>
      </c>
      <c r="H9" s="571"/>
      <c r="I9" s="572"/>
      <c r="J9" s="570" t="s">
        <v>545</v>
      </c>
      <c r="K9" s="571"/>
      <c r="L9" s="571"/>
      <c r="M9" s="571"/>
      <c r="N9" s="571"/>
      <c r="O9" s="571"/>
      <c r="P9" s="571"/>
      <c r="Q9" s="571"/>
      <c r="R9" s="572"/>
    </row>
    <row r="10" spans="1:18" ht="24">
      <c r="A10" s="576"/>
      <c r="B10" s="578"/>
      <c r="C10" s="8" t="s">
        <v>850</v>
      </c>
      <c r="D10" s="487" t="s">
        <v>851</v>
      </c>
      <c r="E10" s="4" t="s">
        <v>7</v>
      </c>
      <c r="F10" s="436" t="s">
        <v>845</v>
      </c>
      <c r="G10" s="9" t="s">
        <v>8</v>
      </c>
      <c r="H10" s="9" t="s">
        <v>9</v>
      </c>
      <c r="I10" s="9" t="s">
        <v>10</v>
      </c>
      <c r="J10" s="9" t="s">
        <v>11</v>
      </c>
      <c r="K10" s="9" t="s">
        <v>12</v>
      </c>
      <c r="L10" s="9" t="s">
        <v>13</v>
      </c>
      <c r="M10" s="9" t="s">
        <v>14</v>
      </c>
      <c r="N10" s="9" t="s">
        <v>16</v>
      </c>
      <c r="O10" s="9" t="s">
        <v>17</v>
      </c>
      <c r="P10" s="9" t="s">
        <v>19</v>
      </c>
      <c r="Q10" s="9" t="s">
        <v>18</v>
      </c>
      <c r="R10" s="9" t="s">
        <v>66</v>
      </c>
    </row>
    <row r="11" spans="1:18" ht="21.75">
      <c r="A11" s="452">
        <v>1</v>
      </c>
      <c r="B11" s="147" t="s">
        <v>1010</v>
      </c>
      <c r="C11" s="147" t="s">
        <v>1014</v>
      </c>
      <c r="D11" s="459">
        <v>47000</v>
      </c>
      <c r="E11" s="147" t="s">
        <v>876</v>
      </c>
      <c r="F11" s="439" t="s">
        <v>163</v>
      </c>
      <c r="G11" s="510"/>
      <c r="H11" s="510"/>
      <c r="I11" s="510"/>
      <c r="J11" s="510"/>
      <c r="K11" s="510"/>
      <c r="L11" s="510"/>
      <c r="M11" s="510"/>
      <c r="N11" s="510"/>
      <c r="O11" s="510"/>
      <c r="P11" s="510"/>
      <c r="Q11" s="510"/>
      <c r="R11" s="510"/>
    </row>
    <row r="12" spans="1:18" ht="21.75">
      <c r="A12" s="503"/>
      <c r="B12" s="278" t="s">
        <v>1011</v>
      </c>
      <c r="C12" s="86" t="s">
        <v>1015</v>
      </c>
      <c r="D12" s="479"/>
      <c r="E12" s="278" t="s">
        <v>1017</v>
      </c>
      <c r="F12" s="456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R12" s="449"/>
    </row>
    <row r="13" spans="1:18" ht="21.75">
      <c r="A13" s="456"/>
      <c r="B13" s="86" t="s">
        <v>548</v>
      </c>
      <c r="C13" s="86" t="s">
        <v>1016</v>
      </c>
      <c r="D13" s="455"/>
      <c r="E13" s="86" t="s">
        <v>990</v>
      </c>
      <c r="F13" s="456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</row>
    <row r="14" spans="1:18" ht="21.75">
      <c r="A14" s="456"/>
      <c r="B14" s="407" t="s">
        <v>1012</v>
      </c>
      <c r="C14" s="86"/>
      <c r="D14" s="504"/>
      <c r="E14" s="86" t="s">
        <v>253</v>
      </c>
      <c r="F14" s="505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</row>
    <row r="15" spans="1:18" ht="21.75">
      <c r="A15" s="453"/>
      <c r="B15" s="409" t="s">
        <v>1013</v>
      </c>
      <c r="C15" s="463"/>
      <c r="D15" s="539"/>
      <c r="E15" s="319"/>
      <c r="F15" s="456"/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49"/>
      <c r="R15" s="449"/>
    </row>
    <row r="16" spans="1:18" ht="21.75">
      <c r="A16" s="453"/>
      <c r="B16" s="409"/>
      <c r="C16" s="463"/>
      <c r="D16" s="539"/>
      <c r="E16" s="319"/>
      <c r="F16" s="456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449"/>
      <c r="R16" s="449"/>
    </row>
    <row r="17" spans="1:18" ht="21.75">
      <c r="A17" s="406">
        <v>2</v>
      </c>
      <c r="B17" s="465" t="s">
        <v>1018</v>
      </c>
      <c r="C17" s="86" t="s">
        <v>1020</v>
      </c>
      <c r="D17" s="541">
        <v>6000</v>
      </c>
      <c r="E17" s="86" t="s">
        <v>45</v>
      </c>
      <c r="F17" s="406" t="s">
        <v>163</v>
      </c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</row>
    <row r="18" spans="1:18" ht="21.75">
      <c r="A18" s="451"/>
      <c r="B18" s="86" t="s">
        <v>548</v>
      </c>
      <c r="C18" s="86" t="s">
        <v>1021</v>
      </c>
      <c r="D18" s="451"/>
      <c r="E18" s="86" t="s">
        <v>990</v>
      </c>
      <c r="F18" s="451"/>
      <c r="G18" s="451"/>
      <c r="H18" s="451"/>
      <c r="I18" s="451"/>
      <c r="J18" s="451"/>
      <c r="K18" s="451"/>
      <c r="L18" s="451"/>
      <c r="M18" s="451"/>
      <c r="N18" s="451"/>
      <c r="O18" s="451"/>
      <c r="P18" s="451"/>
      <c r="Q18" s="451"/>
      <c r="R18" s="451"/>
    </row>
    <row r="19" spans="1:18" ht="21.75">
      <c r="A19" s="451"/>
      <c r="B19" s="407" t="s">
        <v>1019</v>
      </c>
      <c r="C19" s="86"/>
      <c r="D19" s="451"/>
      <c r="E19" s="86" t="s">
        <v>253</v>
      </c>
      <c r="F19" s="451"/>
      <c r="G19" s="451"/>
      <c r="H19" s="451"/>
      <c r="I19" s="451"/>
      <c r="J19" s="451"/>
      <c r="K19" s="451"/>
      <c r="L19" s="451"/>
      <c r="M19" s="451"/>
      <c r="N19" s="451"/>
      <c r="O19" s="451"/>
      <c r="P19" s="451"/>
      <c r="Q19" s="451"/>
      <c r="R19" s="451"/>
    </row>
    <row r="20" spans="1:18" ht="21.75">
      <c r="A20" s="481"/>
      <c r="B20" s="409" t="s">
        <v>1013</v>
      </c>
      <c r="C20" s="481"/>
      <c r="D20" s="481"/>
      <c r="E20" s="481"/>
      <c r="F20" s="481"/>
      <c r="G20" s="481"/>
      <c r="H20" s="481"/>
      <c r="I20" s="481"/>
      <c r="J20" s="481"/>
      <c r="K20" s="481"/>
      <c r="L20" s="481"/>
      <c r="M20" s="481"/>
      <c r="N20" s="481"/>
      <c r="O20" s="481"/>
      <c r="P20" s="481"/>
      <c r="Q20" s="481"/>
      <c r="R20" s="481"/>
    </row>
    <row r="21" spans="1:18" ht="24" thickBot="1">
      <c r="A21" s="527" t="s">
        <v>55</v>
      </c>
      <c r="B21" s="532" t="s">
        <v>920</v>
      </c>
      <c r="C21" s="528"/>
      <c r="D21" s="533">
        <f>SUM(D11+D17)</f>
        <v>53000</v>
      </c>
      <c r="E21" s="529"/>
      <c r="F21" s="530"/>
      <c r="G21" s="531"/>
      <c r="H21" s="531"/>
      <c r="I21" s="531"/>
      <c r="J21" s="531"/>
      <c r="K21" s="531"/>
      <c r="L21" s="531"/>
      <c r="M21" s="531"/>
      <c r="N21" s="531"/>
      <c r="O21" s="531"/>
      <c r="P21" s="531"/>
      <c r="Q21" s="531"/>
      <c r="R21" s="531"/>
    </row>
    <row r="22" ht="21" customHeight="1" thickTop="1"/>
    <row r="23" ht="21" customHeight="1"/>
    <row r="24" ht="21" customHeight="1"/>
    <row r="25" spans="17:18" ht="21" customHeight="1">
      <c r="Q25" s="591">
        <v>32</v>
      </c>
      <c r="R25" s="591"/>
    </row>
    <row r="26" ht="21" customHeight="1"/>
    <row r="27" ht="21" customHeight="1"/>
  </sheetData>
  <sheetProtection/>
  <mergeCells count="9">
    <mergeCell ref="Q25:R25"/>
    <mergeCell ref="N1:R1"/>
    <mergeCell ref="A2:R2"/>
    <mergeCell ref="A3:R3"/>
    <mergeCell ref="A4:R4"/>
    <mergeCell ref="A9:A10"/>
    <mergeCell ref="B9:B10"/>
    <mergeCell ref="G9:I9"/>
    <mergeCell ref="J9:R9"/>
  </mergeCells>
  <printOptions/>
  <pageMargins left="0.16" right="0.17" top="0.42" bottom="0.41" header="0.3" footer="0.3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2">
      <selection activeCell="T17" sqref="T17"/>
    </sheetView>
  </sheetViews>
  <sheetFormatPr defaultColWidth="9.140625" defaultRowHeight="12.75"/>
  <cols>
    <col min="1" max="1" width="5.140625" style="0" customWidth="1"/>
    <col min="2" max="2" width="33.00390625" style="0" customWidth="1"/>
    <col min="3" max="3" width="22.00390625" style="0" customWidth="1"/>
    <col min="4" max="4" width="11.7109375" style="0" customWidth="1"/>
    <col min="5" max="5" width="12.140625" style="0" customWidth="1"/>
    <col min="6" max="6" width="11.8515625" style="0" customWidth="1"/>
    <col min="7" max="18" width="3.8515625" style="0" customWidth="1"/>
  </cols>
  <sheetData>
    <row r="1" spans="1:18" ht="26.25">
      <c r="A1" s="526"/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74" t="s">
        <v>975</v>
      </c>
      <c r="O1" s="574"/>
      <c r="P1" s="574"/>
      <c r="Q1" s="574"/>
      <c r="R1" s="574"/>
    </row>
    <row r="2" spans="1:18" ht="26.25">
      <c r="A2" s="573" t="s">
        <v>976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</row>
    <row r="3" spans="1:18" ht="26.25">
      <c r="A3" s="573" t="s">
        <v>544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</row>
    <row r="4" spans="1:18" ht="26.25">
      <c r="A4" s="573" t="s">
        <v>682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</row>
    <row r="6" spans="1:18" ht="23.25">
      <c r="A6" s="509" t="s">
        <v>1023</v>
      </c>
      <c r="B6" s="509"/>
      <c r="C6" s="509"/>
      <c r="D6" s="489"/>
      <c r="E6" s="354"/>
      <c r="F6" s="480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</row>
    <row r="7" spans="1:18" ht="23.25">
      <c r="A7" s="474">
        <v>5.1</v>
      </c>
      <c r="B7" s="2" t="s">
        <v>840</v>
      </c>
      <c r="C7" s="2"/>
      <c r="D7" s="489"/>
      <c r="E7" s="354"/>
      <c r="F7" s="480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454"/>
      <c r="R7" s="454"/>
    </row>
    <row r="8" spans="1:18" ht="23.25">
      <c r="A8" s="474"/>
      <c r="B8" s="2"/>
      <c r="C8" s="2"/>
      <c r="D8" s="489"/>
      <c r="E8" s="354"/>
      <c r="F8" s="480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</row>
    <row r="9" spans="1:18" ht="23.25">
      <c r="A9" s="575" t="s">
        <v>22</v>
      </c>
      <c r="B9" s="577" t="s">
        <v>978</v>
      </c>
      <c r="C9" s="7" t="s">
        <v>849</v>
      </c>
      <c r="D9" s="486" t="s">
        <v>6</v>
      </c>
      <c r="E9" s="3" t="s">
        <v>23</v>
      </c>
      <c r="F9" s="7" t="s">
        <v>15</v>
      </c>
      <c r="G9" s="570" t="s">
        <v>374</v>
      </c>
      <c r="H9" s="571"/>
      <c r="I9" s="572"/>
      <c r="J9" s="570" t="s">
        <v>545</v>
      </c>
      <c r="K9" s="571"/>
      <c r="L9" s="571"/>
      <c r="M9" s="571"/>
      <c r="N9" s="571"/>
      <c r="O9" s="571"/>
      <c r="P9" s="571"/>
      <c r="Q9" s="571"/>
      <c r="R9" s="572"/>
    </row>
    <row r="10" spans="1:18" ht="24">
      <c r="A10" s="576"/>
      <c r="B10" s="578"/>
      <c r="C10" s="8" t="s">
        <v>850</v>
      </c>
      <c r="D10" s="487" t="s">
        <v>851</v>
      </c>
      <c r="E10" s="4" t="s">
        <v>7</v>
      </c>
      <c r="F10" s="436" t="s">
        <v>845</v>
      </c>
      <c r="G10" s="9" t="s">
        <v>8</v>
      </c>
      <c r="H10" s="9" t="s">
        <v>9</v>
      </c>
      <c r="I10" s="9" t="s">
        <v>10</v>
      </c>
      <c r="J10" s="9" t="s">
        <v>11</v>
      </c>
      <c r="K10" s="9" t="s">
        <v>12</v>
      </c>
      <c r="L10" s="9" t="s">
        <v>13</v>
      </c>
      <c r="M10" s="9" t="s">
        <v>14</v>
      </c>
      <c r="N10" s="9" t="s">
        <v>16</v>
      </c>
      <c r="O10" s="9" t="s">
        <v>17</v>
      </c>
      <c r="P10" s="9" t="s">
        <v>19</v>
      </c>
      <c r="Q10" s="9" t="s">
        <v>18</v>
      </c>
      <c r="R10" s="9" t="s">
        <v>66</v>
      </c>
    </row>
    <row r="11" spans="1:18" ht="21.75">
      <c r="A11" s="452">
        <v>1</v>
      </c>
      <c r="B11" s="147" t="s">
        <v>1024</v>
      </c>
      <c r="C11" s="147" t="s">
        <v>1027</v>
      </c>
      <c r="D11" s="459">
        <v>26000</v>
      </c>
      <c r="E11" s="147" t="s">
        <v>876</v>
      </c>
      <c r="F11" s="439" t="s">
        <v>163</v>
      </c>
      <c r="G11" s="510"/>
      <c r="H11" s="510"/>
      <c r="I11" s="510"/>
      <c r="J11" s="510"/>
      <c r="K11" s="510"/>
      <c r="L11" s="510"/>
      <c r="M11" s="510"/>
      <c r="N11" s="510"/>
      <c r="O11" s="510"/>
      <c r="P11" s="510"/>
      <c r="Q11" s="510"/>
      <c r="R11" s="510"/>
    </row>
    <row r="12" spans="1:18" ht="21.75">
      <c r="A12" s="503"/>
      <c r="B12" s="278" t="s">
        <v>1025</v>
      </c>
      <c r="C12" s="86" t="s">
        <v>1028</v>
      </c>
      <c r="D12" s="479"/>
      <c r="E12" s="278" t="s">
        <v>1017</v>
      </c>
      <c r="F12" s="456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R12" s="449"/>
    </row>
    <row r="13" spans="1:18" ht="21.75">
      <c r="A13" s="456"/>
      <c r="B13" s="86" t="s">
        <v>548</v>
      </c>
      <c r="C13" s="86"/>
      <c r="D13" s="455"/>
      <c r="E13" s="86" t="s">
        <v>990</v>
      </c>
      <c r="F13" s="456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</row>
    <row r="14" spans="1:18" ht="21.75">
      <c r="A14" s="456"/>
      <c r="B14" s="407" t="s">
        <v>1026</v>
      </c>
      <c r="C14" s="86"/>
      <c r="D14" s="504"/>
      <c r="E14" s="86" t="s">
        <v>253</v>
      </c>
      <c r="F14" s="505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</row>
    <row r="15" spans="1:18" ht="21.75">
      <c r="A15" s="453"/>
      <c r="B15" s="409" t="s">
        <v>1003</v>
      </c>
      <c r="C15" s="463"/>
      <c r="D15" s="539"/>
      <c r="E15" s="319"/>
      <c r="F15" s="456"/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49"/>
      <c r="R15" s="449"/>
    </row>
    <row r="16" spans="1:18" ht="21.75">
      <c r="A16" s="453"/>
      <c r="B16" s="409"/>
      <c r="C16" s="463"/>
      <c r="D16" s="539"/>
      <c r="E16" s="319"/>
      <c r="F16" s="456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449"/>
      <c r="R16" s="449"/>
    </row>
    <row r="17" spans="1:18" ht="24" thickBot="1">
      <c r="A17" s="527" t="s">
        <v>55</v>
      </c>
      <c r="B17" s="532" t="s">
        <v>922</v>
      </c>
      <c r="C17" s="528"/>
      <c r="D17" s="533">
        <f>SUM(D11)</f>
        <v>26000</v>
      </c>
      <c r="E17" s="529"/>
      <c r="F17" s="530"/>
      <c r="G17" s="531"/>
      <c r="H17" s="531"/>
      <c r="I17" s="531"/>
      <c r="J17" s="531"/>
      <c r="K17" s="531"/>
      <c r="L17" s="531"/>
      <c r="M17" s="531"/>
      <c r="N17" s="531"/>
      <c r="O17" s="531"/>
      <c r="P17" s="531"/>
      <c r="Q17" s="531"/>
      <c r="R17" s="531"/>
    </row>
    <row r="18" ht="21" customHeight="1" thickTop="1"/>
    <row r="19" ht="21" customHeight="1"/>
    <row r="20" ht="21" customHeight="1"/>
    <row r="21" ht="21" customHeight="1"/>
    <row r="22" ht="21" customHeight="1"/>
    <row r="23" ht="21" customHeight="1"/>
    <row r="24" spans="17:18" ht="21" customHeight="1">
      <c r="Q24" s="591">
        <v>33</v>
      </c>
      <c r="R24" s="591"/>
    </row>
    <row r="25" ht="21" customHeight="1"/>
    <row r="26" ht="21" customHeight="1"/>
    <row r="27" ht="21" customHeight="1"/>
    <row r="28" ht="21" customHeight="1"/>
    <row r="29" ht="21" customHeight="1"/>
  </sheetData>
  <sheetProtection/>
  <mergeCells count="9">
    <mergeCell ref="Q24:R24"/>
    <mergeCell ref="N1:R1"/>
    <mergeCell ref="A2:R2"/>
    <mergeCell ref="A3:R3"/>
    <mergeCell ref="A4:R4"/>
    <mergeCell ref="A9:A10"/>
    <mergeCell ref="B9:B10"/>
    <mergeCell ref="G9:I9"/>
    <mergeCell ref="J9:R9"/>
  </mergeCells>
  <printOptions/>
  <pageMargins left="0.18" right="0.17" top="0.4" bottom="0.42" header="0.3" footer="0.3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="115" zoomScaleNormal="115" zoomScalePageLayoutView="0" workbookViewId="0" topLeftCell="A44">
      <selection activeCell="D51" sqref="D51"/>
    </sheetView>
  </sheetViews>
  <sheetFormatPr defaultColWidth="9.140625" defaultRowHeight="12.75"/>
  <cols>
    <col min="1" max="1" width="54.57421875" style="18" customWidth="1"/>
    <col min="2" max="2" width="15.421875" style="18" customWidth="1"/>
    <col min="3" max="3" width="16.8515625" style="18" customWidth="1"/>
    <col min="4" max="4" width="19.57421875" style="18" customWidth="1"/>
    <col min="5" max="5" width="17.140625" style="18" customWidth="1"/>
    <col min="6" max="6" width="17.421875" style="18" customWidth="1"/>
    <col min="7" max="7" width="9.140625" style="18" customWidth="1"/>
    <col min="8" max="8" width="13.421875" style="18" bestFit="1" customWidth="1"/>
    <col min="9" max="9" width="15.28125" style="18" customWidth="1"/>
    <col min="10" max="10" width="13.140625" style="18" bestFit="1" customWidth="1"/>
    <col min="11" max="16384" width="9.140625" style="18" customWidth="1"/>
  </cols>
  <sheetData>
    <row r="1" ht="23.25">
      <c r="F1" s="554" t="s">
        <v>842</v>
      </c>
    </row>
    <row r="2" spans="1:6" ht="24" customHeight="1">
      <c r="A2" s="585" t="s">
        <v>841</v>
      </c>
      <c r="B2" s="585"/>
      <c r="C2" s="585"/>
      <c r="D2" s="585"/>
      <c r="E2" s="585"/>
      <c r="F2" s="585"/>
    </row>
    <row r="3" spans="1:6" ht="24" customHeight="1">
      <c r="A3" s="585" t="s">
        <v>974</v>
      </c>
      <c r="B3" s="585"/>
      <c r="C3" s="585"/>
      <c r="D3" s="585"/>
      <c r="E3" s="585"/>
      <c r="F3" s="585"/>
    </row>
    <row r="4" spans="1:18" ht="24" customHeight="1">
      <c r="A4" s="573" t="s">
        <v>682</v>
      </c>
      <c r="B4" s="573"/>
      <c r="C4" s="573"/>
      <c r="D4" s="573"/>
      <c r="E4" s="573"/>
      <c r="F4" s="573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</row>
    <row r="5" spans="1:6" ht="12" customHeight="1">
      <c r="A5" s="19"/>
      <c r="B5" s="19"/>
      <c r="C5" s="19"/>
      <c r="D5" s="19"/>
      <c r="E5" s="19"/>
      <c r="F5" s="19"/>
    </row>
    <row r="6" spans="1:6" ht="23.25">
      <c r="A6" s="520" t="s">
        <v>843</v>
      </c>
      <c r="B6" s="521" t="s">
        <v>48</v>
      </c>
      <c r="C6" s="521" t="s">
        <v>50</v>
      </c>
      <c r="D6" s="589" t="s">
        <v>52</v>
      </c>
      <c r="E6" s="521" t="s">
        <v>50</v>
      </c>
      <c r="F6" s="524" t="s">
        <v>15</v>
      </c>
    </row>
    <row r="7" spans="1:6" ht="23.25">
      <c r="A7" s="523" t="s">
        <v>844</v>
      </c>
      <c r="B7" s="522" t="s">
        <v>49</v>
      </c>
      <c r="C7" s="522" t="s">
        <v>51</v>
      </c>
      <c r="D7" s="590"/>
      <c r="E7" s="522" t="s">
        <v>53</v>
      </c>
      <c r="F7" s="525" t="s">
        <v>845</v>
      </c>
    </row>
    <row r="8" spans="1:6" ht="21" customHeight="1">
      <c r="A8" s="21" t="s">
        <v>2</v>
      </c>
      <c r="B8" s="28"/>
      <c r="C8" s="20"/>
      <c r="D8" s="20"/>
      <c r="E8" s="20"/>
      <c r="F8" s="20"/>
    </row>
    <row r="9" spans="1:8" ht="21" customHeight="1">
      <c r="A9" s="5" t="s">
        <v>956</v>
      </c>
      <c r="B9" s="28">
        <v>4</v>
      </c>
      <c r="C9" s="37">
        <f>SUM(B9*100/B47)</f>
        <v>8.88888888888889</v>
      </c>
      <c r="D9" s="27">
        <v>143000</v>
      </c>
      <c r="E9" s="37">
        <f>SUM(D9/D47)*100</f>
        <v>1.8148129346667343</v>
      </c>
      <c r="F9" s="28" t="s">
        <v>28</v>
      </c>
      <c r="H9" s="68"/>
    </row>
    <row r="10" spans="1:8" ht="21" customHeight="1">
      <c r="A10" s="5" t="s">
        <v>970</v>
      </c>
      <c r="B10" s="28">
        <v>1</v>
      </c>
      <c r="C10" s="37">
        <f>SUM(B10*100/B47)</f>
        <v>2.2222222222222223</v>
      </c>
      <c r="D10" s="27">
        <v>40000</v>
      </c>
      <c r="E10" s="37">
        <f>SUM(D10/D46)*100</f>
        <v>32</v>
      </c>
      <c r="F10" s="28" t="s">
        <v>28</v>
      </c>
      <c r="H10" s="68"/>
    </row>
    <row r="11" spans="1:8" ht="21" customHeight="1">
      <c r="A11" s="5" t="s">
        <v>971</v>
      </c>
      <c r="B11" s="28">
        <v>9</v>
      </c>
      <c r="C11" s="37">
        <f>SUM(B11*100/B47)</f>
        <v>20</v>
      </c>
      <c r="D11" s="27">
        <v>3634000</v>
      </c>
      <c r="E11" s="37">
        <f>SUM(D11/D47)*100</f>
        <v>46.11909233971267</v>
      </c>
      <c r="F11" s="28" t="s">
        <v>28</v>
      </c>
      <c r="H11" s="68"/>
    </row>
    <row r="12" spans="1:8" ht="21" customHeight="1">
      <c r="A12" s="5" t="s">
        <v>972</v>
      </c>
      <c r="B12" s="28">
        <v>2</v>
      </c>
      <c r="C12" s="37">
        <f>SUM(B12*100/B47)</f>
        <v>4.444444444444445</v>
      </c>
      <c r="D12" s="27">
        <v>160000</v>
      </c>
      <c r="E12" s="37">
        <f>SUM(D12/D47)*100</f>
        <v>2.0305599268998424</v>
      </c>
      <c r="F12" s="28" t="s">
        <v>28</v>
      </c>
      <c r="H12" s="68"/>
    </row>
    <row r="13" spans="1:8" ht="21" customHeight="1">
      <c r="A13" s="5" t="s">
        <v>973</v>
      </c>
      <c r="B13" s="39">
        <v>2</v>
      </c>
      <c r="C13" s="84">
        <f>SUM(B13*100/B47)</f>
        <v>4.444444444444445</v>
      </c>
      <c r="D13" s="70">
        <v>170000</v>
      </c>
      <c r="E13" s="37">
        <f>SUM(D13/D47)*100</f>
        <v>2.157469922331083</v>
      </c>
      <c r="F13" s="28" t="s">
        <v>28</v>
      </c>
      <c r="H13" s="69"/>
    </row>
    <row r="14" spans="1:9" ht="21" customHeight="1">
      <c r="A14" s="31" t="s">
        <v>55</v>
      </c>
      <c r="B14" s="31">
        <f>SUM(B9:B13)</f>
        <v>18</v>
      </c>
      <c r="C14" s="38">
        <f>SUM(B14/B47*100)</f>
        <v>40</v>
      </c>
      <c r="D14" s="29">
        <f>SUM(D9:D13)</f>
        <v>4147000</v>
      </c>
      <c r="E14" s="214">
        <f>SUM(D14/D47)*100</f>
        <v>52.62957510533529</v>
      </c>
      <c r="F14" s="313"/>
      <c r="I14" s="68"/>
    </row>
    <row r="15" spans="1:9" ht="21" customHeight="1">
      <c r="A15" s="22" t="s">
        <v>32</v>
      </c>
      <c r="C15" s="212"/>
      <c r="D15" s="212"/>
      <c r="E15" s="212"/>
      <c r="F15" s="213"/>
      <c r="I15" s="68"/>
    </row>
    <row r="16" spans="1:9" ht="21" customHeight="1">
      <c r="A16" s="20" t="s">
        <v>957</v>
      </c>
      <c r="B16" s="28">
        <v>1</v>
      </c>
      <c r="C16" s="37">
        <f>SUM(B16*100/B47)</f>
        <v>2.2222222222222223</v>
      </c>
      <c r="D16" s="27">
        <v>500000</v>
      </c>
      <c r="E16" s="37">
        <f>SUM(D16/D47)*100</f>
        <v>6.345499771562007</v>
      </c>
      <c r="F16" s="28" t="s">
        <v>28</v>
      </c>
      <c r="I16" s="68"/>
    </row>
    <row r="17" spans="1:9" ht="21" customHeight="1">
      <c r="A17" s="20" t="s">
        <v>958</v>
      </c>
      <c r="B17" s="28">
        <v>6</v>
      </c>
      <c r="C17" s="37">
        <f>SUM(B17*100/B47)</f>
        <v>13.333333333333334</v>
      </c>
      <c r="D17" s="27">
        <v>903600</v>
      </c>
      <c r="E17" s="37">
        <f>SUM(D17/D47)*100</f>
        <v>11.467587187166862</v>
      </c>
      <c r="F17" s="28" t="s">
        <v>28</v>
      </c>
      <c r="I17" s="68"/>
    </row>
    <row r="18" spans="1:6" ht="21" customHeight="1">
      <c r="A18" s="20" t="s">
        <v>959</v>
      </c>
      <c r="B18" s="28">
        <v>3</v>
      </c>
      <c r="C18" s="37">
        <f>SUM(B18*100/B47)</f>
        <v>6.666666666666667</v>
      </c>
      <c r="D18" s="27">
        <v>550000</v>
      </c>
      <c r="E18" s="37">
        <f>SUM(D18*100/D47)</f>
        <v>6.980049748718209</v>
      </c>
      <c r="F18" s="28" t="s">
        <v>28</v>
      </c>
    </row>
    <row r="19" spans="1:6" ht="21" customHeight="1">
      <c r="A19" s="20" t="s">
        <v>960</v>
      </c>
      <c r="B19" s="28">
        <v>3</v>
      </c>
      <c r="C19" s="37">
        <f>SUM(B19*100/B47)</f>
        <v>6.666666666666667</v>
      </c>
      <c r="D19" s="27">
        <v>4056000</v>
      </c>
      <c r="E19" s="37">
        <f>SUM(D19*100/D47)</f>
        <v>51.47469414691101</v>
      </c>
      <c r="F19" s="28" t="s">
        <v>28</v>
      </c>
    </row>
    <row r="20" spans="1:6" ht="21" customHeight="1">
      <c r="A20" s="31" t="s">
        <v>55</v>
      </c>
      <c r="B20" s="31">
        <f>SUM(B16:B19)</f>
        <v>13</v>
      </c>
      <c r="C20" s="38">
        <f>SUM(B20/B47*100)</f>
        <v>28.888888888888886</v>
      </c>
      <c r="D20" s="29">
        <f>SUM(D16:D18)</f>
        <v>1953600</v>
      </c>
      <c r="E20" s="38">
        <f>SUM(E16:E18)</f>
        <v>24.793136707447076</v>
      </c>
      <c r="F20" s="313"/>
    </row>
    <row r="21" spans="1:6" ht="21" customHeight="1">
      <c r="A21" s="60"/>
      <c r="B21" s="60"/>
      <c r="C21" s="61"/>
      <c r="D21" s="62"/>
      <c r="E21" s="61"/>
      <c r="F21" s="556"/>
    </row>
    <row r="22" spans="1:6" ht="21" customHeight="1">
      <c r="A22" s="60"/>
      <c r="B22" s="60"/>
      <c r="C22" s="61"/>
      <c r="D22" s="62"/>
      <c r="E22" s="61"/>
      <c r="F22" s="556"/>
    </row>
    <row r="23" spans="1:6" ht="21" customHeight="1">
      <c r="A23" s="60"/>
      <c r="B23" s="60"/>
      <c r="C23" s="61"/>
      <c r="D23" s="62"/>
      <c r="E23" s="61"/>
      <c r="F23" s="556"/>
    </row>
    <row r="24" spans="1:6" ht="23.25">
      <c r="A24" s="60"/>
      <c r="B24" s="60"/>
      <c r="C24" s="61"/>
      <c r="D24" s="62"/>
      <c r="E24" s="61"/>
      <c r="F24" s="565">
        <v>4</v>
      </c>
    </row>
    <row r="25" spans="1:6" ht="20.25" customHeight="1">
      <c r="A25" s="60"/>
      <c r="B25" s="60"/>
      <c r="C25" s="61"/>
      <c r="D25" s="62"/>
      <c r="E25" s="61"/>
      <c r="F25" s="554" t="s">
        <v>842</v>
      </c>
    </row>
    <row r="26" spans="1:6" ht="20.25" customHeight="1">
      <c r="A26" s="585" t="s">
        <v>46</v>
      </c>
      <c r="B26" s="585"/>
      <c r="C26" s="585"/>
      <c r="D26" s="585"/>
      <c r="E26" s="585"/>
      <c r="F26" s="585"/>
    </row>
    <row r="27" spans="1:6" ht="20.25" customHeight="1">
      <c r="A27" s="585" t="s">
        <v>375</v>
      </c>
      <c r="B27" s="585"/>
      <c r="C27" s="585"/>
      <c r="D27" s="585"/>
      <c r="E27" s="585"/>
      <c r="F27" s="585"/>
    </row>
    <row r="28" spans="1:6" ht="20.25" customHeight="1">
      <c r="A28" s="573" t="s">
        <v>682</v>
      </c>
      <c r="B28" s="573"/>
      <c r="C28" s="573"/>
      <c r="D28" s="573"/>
      <c r="E28" s="573"/>
      <c r="F28" s="573"/>
    </row>
    <row r="29" spans="1:6" ht="6.75" customHeight="1">
      <c r="A29" s="585"/>
      <c r="B29" s="585"/>
      <c r="C29" s="585"/>
      <c r="D29" s="585"/>
      <c r="E29" s="585"/>
      <c r="F29" s="585"/>
    </row>
    <row r="30" spans="1:6" ht="22.5" customHeight="1">
      <c r="A30" s="586" t="s">
        <v>47</v>
      </c>
      <c r="B30" s="23" t="s">
        <v>48</v>
      </c>
      <c r="C30" s="23" t="s">
        <v>50</v>
      </c>
      <c r="D30" s="586" t="s">
        <v>52</v>
      </c>
      <c r="E30" s="23" t="s">
        <v>50</v>
      </c>
      <c r="F30" s="588" t="s">
        <v>54</v>
      </c>
    </row>
    <row r="31" spans="1:6" ht="22.5" customHeight="1">
      <c r="A31" s="587"/>
      <c r="B31" s="24" t="s">
        <v>49</v>
      </c>
      <c r="C31" s="24" t="s">
        <v>51</v>
      </c>
      <c r="D31" s="587"/>
      <c r="E31" s="24" t="s">
        <v>53</v>
      </c>
      <c r="F31" s="576"/>
    </row>
    <row r="32" spans="1:6" ht="22.5" customHeight="1">
      <c r="A32" s="21" t="s">
        <v>60</v>
      </c>
      <c r="B32" s="28"/>
      <c r="C32" s="20"/>
      <c r="D32" s="20"/>
      <c r="E32" s="20"/>
      <c r="F32" s="20"/>
    </row>
    <row r="33" spans="1:6" ht="22.5" customHeight="1">
      <c r="A33" s="25" t="s">
        <v>56</v>
      </c>
      <c r="B33" s="28"/>
      <c r="C33" s="20"/>
      <c r="D33" s="20"/>
      <c r="E33" s="20"/>
      <c r="F33" s="20"/>
    </row>
    <row r="34" spans="1:6" ht="22.5" customHeight="1">
      <c r="A34" s="5" t="s">
        <v>961</v>
      </c>
      <c r="B34" s="28">
        <v>4</v>
      </c>
      <c r="C34" s="37">
        <f>SUM(B34*100/B47)</f>
        <v>8.88888888888889</v>
      </c>
      <c r="D34" s="27">
        <v>60000</v>
      </c>
      <c r="E34" s="37">
        <f>SUM(D34*100/D47)</f>
        <v>0.761459972587441</v>
      </c>
      <c r="F34" s="28" t="s">
        <v>28</v>
      </c>
    </row>
    <row r="35" spans="1:6" ht="22.5" customHeight="1">
      <c r="A35" s="5" t="s">
        <v>962</v>
      </c>
      <c r="B35" s="39">
        <v>1</v>
      </c>
      <c r="C35" s="37">
        <f>SUM((B35/B47)*100)</f>
        <v>2.2222222222222223</v>
      </c>
      <c r="D35" s="70">
        <v>20000</v>
      </c>
      <c r="E35" s="84">
        <f>SUM((D35/D47)*100)</f>
        <v>0.2538199908624803</v>
      </c>
      <c r="F35" s="28" t="s">
        <v>28</v>
      </c>
    </row>
    <row r="36" spans="1:6" ht="22.5" customHeight="1">
      <c r="A36" s="31" t="s">
        <v>55</v>
      </c>
      <c r="B36" s="31">
        <f>SUM(B34:B35)</f>
        <v>5</v>
      </c>
      <c r="C36" s="38">
        <f>SUM(B36/B47*100)</f>
        <v>11.11111111111111</v>
      </c>
      <c r="D36" s="29">
        <f>SUM(D34:D35)</f>
        <v>80000</v>
      </c>
      <c r="E36" s="38">
        <f>SUM(E34:E35)</f>
        <v>1.0152799634499212</v>
      </c>
      <c r="F36" s="313"/>
    </row>
    <row r="37" spans="1:6" ht="22.5" customHeight="1">
      <c r="A37" s="22" t="s">
        <v>37</v>
      </c>
      <c r="B37" s="28"/>
      <c r="C37" s="37"/>
      <c r="D37" s="49"/>
      <c r="E37" s="50"/>
      <c r="F37" s="26"/>
    </row>
    <row r="38" spans="1:9" ht="22.5" customHeight="1">
      <c r="A38" s="20" t="s">
        <v>963</v>
      </c>
      <c r="B38" s="28">
        <v>5</v>
      </c>
      <c r="C38" s="37">
        <f>SUM(B38*100/B47)</f>
        <v>11.11111111111111</v>
      </c>
      <c r="D38" s="27">
        <v>1524000</v>
      </c>
      <c r="E38" s="37">
        <f>SUM(D38*100/D47)</f>
        <v>19.341083303721</v>
      </c>
      <c r="F38" s="28" t="s">
        <v>28</v>
      </c>
      <c r="H38" s="68"/>
      <c r="I38" s="68"/>
    </row>
    <row r="39" spans="1:6" ht="22.5" customHeight="1">
      <c r="A39" s="20" t="s">
        <v>964</v>
      </c>
      <c r="B39" s="28">
        <v>2</v>
      </c>
      <c r="C39" s="37">
        <f>SUM((B39/B47)*100)</f>
        <v>4.444444444444445</v>
      </c>
      <c r="D39" s="70">
        <v>50000</v>
      </c>
      <c r="E39" s="37">
        <f>SUM((D39/D47)*100)</f>
        <v>0.6345499771562008</v>
      </c>
      <c r="F39" s="28" t="s">
        <v>28</v>
      </c>
    </row>
    <row r="40" spans="1:7" ht="22.5" customHeight="1">
      <c r="A40" s="102" t="s">
        <v>55</v>
      </c>
      <c r="B40" s="31">
        <f>SUM(B38:B39)</f>
        <v>7</v>
      </c>
      <c r="C40" s="38">
        <f>SUM(B40/B47*100)</f>
        <v>15.555555555555555</v>
      </c>
      <c r="D40" s="29">
        <f>SUM(D38:D39)</f>
        <v>1574000</v>
      </c>
      <c r="E40" s="38">
        <f>SUM(E38:E39)</f>
        <v>19.9756332808772</v>
      </c>
      <c r="F40" s="313"/>
      <c r="G40" s="71"/>
    </row>
    <row r="41" spans="1:6" ht="22.5" customHeight="1">
      <c r="A41" s="586" t="s">
        <v>47</v>
      </c>
      <c r="B41" s="23" t="s">
        <v>48</v>
      </c>
      <c r="C41" s="23" t="s">
        <v>50</v>
      </c>
      <c r="D41" s="586" t="s">
        <v>52</v>
      </c>
      <c r="E41" s="23" t="s">
        <v>50</v>
      </c>
      <c r="F41" s="588" t="s">
        <v>54</v>
      </c>
    </row>
    <row r="42" spans="1:6" ht="22.5" customHeight="1">
      <c r="A42" s="587"/>
      <c r="B42" s="24" t="s">
        <v>49</v>
      </c>
      <c r="C42" s="24" t="s">
        <v>51</v>
      </c>
      <c r="D42" s="587"/>
      <c r="E42" s="24" t="s">
        <v>53</v>
      </c>
      <c r="F42" s="576"/>
    </row>
    <row r="43" spans="1:6" ht="23.25">
      <c r="A43" s="22" t="s">
        <v>67</v>
      </c>
      <c r="B43" s="28"/>
      <c r="C43" s="37"/>
      <c r="D43" s="27"/>
      <c r="E43" s="40"/>
      <c r="F43" s="20"/>
    </row>
    <row r="44" spans="1:6" ht="23.25">
      <c r="A44" s="22" t="s">
        <v>68</v>
      </c>
      <c r="B44" s="28"/>
      <c r="C44" s="37"/>
      <c r="D44" s="27"/>
      <c r="E44" s="40"/>
      <c r="F44" s="20"/>
    </row>
    <row r="45" spans="1:6" ht="23.25">
      <c r="A45" s="20" t="s">
        <v>965</v>
      </c>
      <c r="B45" s="28">
        <v>2</v>
      </c>
      <c r="C45" s="37">
        <f>SUM(B45*100/B47)</f>
        <v>4.444444444444445</v>
      </c>
      <c r="D45" s="27">
        <v>125000</v>
      </c>
      <c r="E45" s="37">
        <f>SUM(D45*100/D47)</f>
        <v>1.586374942890502</v>
      </c>
      <c r="F45" s="28" t="s">
        <v>28</v>
      </c>
    </row>
    <row r="46" spans="1:6" ht="23.25">
      <c r="A46" s="46" t="s">
        <v>55</v>
      </c>
      <c r="B46" s="24">
        <f>SUM(B45:B45)</f>
        <v>2</v>
      </c>
      <c r="C46" s="47">
        <f>SUM(B46*100/B47)</f>
        <v>4.444444444444445</v>
      </c>
      <c r="D46" s="48">
        <f>SUM(D45:D45)</f>
        <v>125000</v>
      </c>
      <c r="E46" s="47">
        <f>SUM(D46*100/D47)</f>
        <v>1.586374942890502</v>
      </c>
      <c r="F46" s="314"/>
    </row>
    <row r="47" spans="1:6" ht="24" thickBot="1">
      <c r="A47" s="43" t="s">
        <v>59</v>
      </c>
      <c r="B47" s="42">
        <f>SUM(B14+B20+B36+B40+B46)</f>
        <v>45</v>
      </c>
      <c r="C47" s="41">
        <f>SUM(C14+C20+C36+C40+C46)</f>
        <v>100</v>
      </c>
      <c r="D47" s="30">
        <f>SUM(D14+D20+D36+D40+D46)</f>
        <v>7879600</v>
      </c>
      <c r="E47" s="41">
        <f>SUM(E14+E20+E36+E40+E46)</f>
        <v>100</v>
      </c>
      <c r="F47" s="315"/>
    </row>
    <row r="48" ht="24" thickTop="1">
      <c r="F48" s="565">
        <v>5</v>
      </c>
    </row>
    <row r="50" ht="23.25">
      <c r="F50" s="215"/>
    </row>
    <row r="75" spans="8:10" ht="23.25">
      <c r="H75" s="68"/>
      <c r="J75" s="68"/>
    </row>
  </sheetData>
  <sheetProtection/>
  <mergeCells count="14">
    <mergeCell ref="A2:F2"/>
    <mergeCell ref="A3:F3"/>
    <mergeCell ref="A4:F4"/>
    <mergeCell ref="A28:F28"/>
    <mergeCell ref="D6:D7"/>
    <mergeCell ref="A30:A31"/>
    <mergeCell ref="A26:F26"/>
    <mergeCell ref="A27:F27"/>
    <mergeCell ref="A29:F29"/>
    <mergeCell ref="D30:D31"/>
    <mergeCell ref="F30:F31"/>
    <mergeCell ref="A41:A42"/>
    <mergeCell ref="D41:D42"/>
    <mergeCell ref="F41:F42"/>
  </mergeCells>
  <printOptions/>
  <pageMargins left="0.3937007874015748" right="0.3937007874015748" top="0.7874015748031497" bottom="0.3937007874015748" header="0.1968503937007874" footer="0.196850393700787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82"/>
  <sheetViews>
    <sheetView zoomScale="85" zoomScaleNormal="85" zoomScalePageLayoutView="0" workbookViewId="0" topLeftCell="A33">
      <selection activeCell="U45" sqref="U45"/>
    </sheetView>
  </sheetViews>
  <sheetFormatPr defaultColWidth="9.140625" defaultRowHeight="12.75"/>
  <cols>
    <col min="1" max="1" width="3.7109375" style="0" customWidth="1"/>
    <col min="2" max="2" width="34.00390625" style="0" customWidth="1"/>
    <col min="3" max="3" width="28.57421875" style="0" customWidth="1"/>
    <col min="4" max="4" width="9.7109375" style="0" customWidth="1"/>
    <col min="5" max="5" width="14.8515625" style="0" customWidth="1"/>
    <col min="6" max="6" width="10.8515625" style="0" customWidth="1"/>
    <col min="7" max="10" width="3.8515625" style="0" customWidth="1"/>
    <col min="11" max="11" width="3.7109375" style="0" customWidth="1"/>
    <col min="12" max="18" width="3.8515625" style="0" customWidth="1"/>
  </cols>
  <sheetData>
    <row r="1" spans="1:18" ht="26.25">
      <c r="A1" s="526"/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74" t="s">
        <v>847</v>
      </c>
      <c r="O1" s="574"/>
      <c r="P1" s="574"/>
      <c r="Q1" s="574"/>
      <c r="R1" s="574"/>
    </row>
    <row r="2" spans="1:18" ht="26.25">
      <c r="A2" s="573" t="s">
        <v>846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</row>
    <row r="3" spans="1:18" ht="26.25">
      <c r="A3" s="573" t="s">
        <v>544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</row>
    <row r="4" spans="1:18" ht="21" customHeight="1">
      <c r="A4" s="573" t="s">
        <v>682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</row>
    <row r="5" spans="1:18" ht="23.25">
      <c r="A5" s="2" t="s">
        <v>2</v>
      </c>
      <c r="B5" s="2"/>
      <c r="C5" s="2"/>
      <c r="D5" s="2"/>
      <c r="E5" s="47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3.25">
      <c r="A6" s="474" t="s">
        <v>324</v>
      </c>
      <c r="B6" s="2" t="s">
        <v>683</v>
      </c>
      <c r="C6" s="2"/>
      <c r="D6" s="2"/>
      <c r="E6" s="47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" customHeight="1">
      <c r="A7" s="330"/>
      <c r="B7" s="330"/>
      <c r="C7" s="330"/>
      <c r="D7" s="330"/>
      <c r="E7" s="435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</row>
    <row r="8" spans="1:18" ht="23.25">
      <c r="A8" s="575" t="s">
        <v>22</v>
      </c>
      <c r="B8" s="577" t="s">
        <v>848</v>
      </c>
      <c r="C8" s="7" t="s">
        <v>849</v>
      </c>
      <c r="D8" s="486" t="s">
        <v>6</v>
      </c>
      <c r="E8" s="3" t="s">
        <v>23</v>
      </c>
      <c r="F8" s="7" t="s">
        <v>15</v>
      </c>
      <c r="G8" s="570" t="s">
        <v>374</v>
      </c>
      <c r="H8" s="571"/>
      <c r="I8" s="572"/>
      <c r="J8" s="570" t="s">
        <v>545</v>
      </c>
      <c r="K8" s="571"/>
      <c r="L8" s="571"/>
      <c r="M8" s="571"/>
      <c r="N8" s="571"/>
      <c r="O8" s="571"/>
      <c r="P8" s="571"/>
      <c r="Q8" s="571"/>
      <c r="R8" s="572"/>
    </row>
    <row r="9" spans="1:18" ht="24">
      <c r="A9" s="576"/>
      <c r="B9" s="578"/>
      <c r="C9" s="8" t="s">
        <v>850</v>
      </c>
      <c r="D9" s="487" t="s">
        <v>851</v>
      </c>
      <c r="E9" s="4" t="s">
        <v>7</v>
      </c>
      <c r="F9" s="436" t="s">
        <v>845</v>
      </c>
      <c r="G9" s="9" t="s">
        <v>8</v>
      </c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16</v>
      </c>
      <c r="O9" s="9" t="s">
        <v>17</v>
      </c>
      <c r="P9" s="9" t="s">
        <v>19</v>
      </c>
      <c r="Q9" s="9" t="s">
        <v>18</v>
      </c>
      <c r="R9" s="9" t="s">
        <v>66</v>
      </c>
    </row>
    <row r="10" spans="1:18" ht="21.75">
      <c r="A10" s="417">
        <v>1</v>
      </c>
      <c r="B10" s="414" t="s">
        <v>179</v>
      </c>
      <c r="C10" s="86" t="s">
        <v>111</v>
      </c>
      <c r="D10" s="442">
        <v>10000</v>
      </c>
      <c r="E10" s="86" t="s">
        <v>31</v>
      </c>
      <c r="F10" s="406" t="s">
        <v>64</v>
      </c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</row>
    <row r="11" spans="1:18" ht="21.75">
      <c r="A11" s="406"/>
      <c r="B11" s="86" t="s">
        <v>660</v>
      </c>
      <c r="C11" s="143" t="s">
        <v>112</v>
      </c>
      <c r="D11" s="442"/>
      <c r="E11" s="86"/>
      <c r="F11" s="406" t="s">
        <v>27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ht="21.75">
      <c r="A12" s="406"/>
      <c r="B12" s="86" t="s">
        <v>665</v>
      </c>
      <c r="C12" s="143" t="s">
        <v>661</v>
      </c>
      <c r="D12" s="442"/>
      <c r="E12" s="86"/>
      <c r="F12" s="406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ht="21.75">
      <c r="A13" s="406"/>
      <c r="B13" s="126" t="s">
        <v>318</v>
      </c>
      <c r="C13" s="86" t="s">
        <v>662</v>
      </c>
      <c r="D13" s="442"/>
      <c r="E13" s="86"/>
      <c r="F13" s="183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18" ht="21.75" customHeight="1">
      <c r="A14" s="406"/>
      <c r="B14" s="183"/>
      <c r="C14" s="86"/>
      <c r="D14" s="441"/>
      <c r="E14" s="86"/>
      <c r="F14" s="406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</row>
    <row r="15" spans="1:18" ht="21.75">
      <c r="A15" s="417">
        <v>2</v>
      </c>
      <c r="B15" s="126" t="s">
        <v>113</v>
      </c>
      <c r="C15" s="169" t="s">
        <v>666</v>
      </c>
      <c r="D15" s="442">
        <v>3000</v>
      </c>
      <c r="E15" s="86" t="s">
        <v>31</v>
      </c>
      <c r="F15" s="406" t="s">
        <v>64</v>
      </c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</row>
    <row r="16" spans="1:18" ht="21.75">
      <c r="A16" s="417"/>
      <c r="B16" s="126" t="s">
        <v>114</v>
      </c>
      <c r="C16" s="169" t="s">
        <v>115</v>
      </c>
      <c r="D16" s="447"/>
      <c r="E16" s="86"/>
      <c r="F16" s="406" t="s">
        <v>27</v>
      </c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</row>
    <row r="17" spans="1:18" ht="21.75">
      <c r="A17" s="406"/>
      <c r="B17" s="86" t="s">
        <v>663</v>
      </c>
      <c r="C17" s="169" t="s">
        <v>667</v>
      </c>
      <c r="D17" s="447"/>
      <c r="E17" s="86"/>
      <c r="F17" s="165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</row>
    <row r="18" spans="1:18" ht="21.75">
      <c r="A18" s="406"/>
      <c r="B18" s="86" t="s">
        <v>664</v>
      </c>
      <c r="C18" s="169"/>
      <c r="D18" s="447"/>
      <c r="E18" s="86"/>
      <c r="F18" s="165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</row>
    <row r="19" spans="1:18" ht="21.75">
      <c r="A19" s="406"/>
      <c r="B19" s="126" t="s">
        <v>319</v>
      </c>
      <c r="C19" s="169"/>
      <c r="D19" s="447"/>
      <c r="E19" s="86"/>
      <c r="F19" s="165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</row>
    <row r="20" spans="1:18" ht="21.75" customHeight="1">
      <c r="A20" s="451"/>
      <c r="B20" s="451"/>
      <c r="C20" s="451"/>
      <c r="D20" s="451"/>
      <c r="E20" s="451"/>
      <c r="F20" s="451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</row>
    <row r="21" spans="1:18" ht="21.75">
      <c r="A21" s="417">
        <v>3</v>
      </c>
      <c r="B21" s="183" t="s">
        <v>901</v>
      </c>
      <c r="C21" s="86" t="s">
        <v>905</v>
      </c>
      <c r="D21" s="448">
        <v>30000</v>
      </c>
      <c r="E21" s="86" t="s">
        <v>167</v>
      </c>
      <c r="F21" s="406" t="s">
        <v>64</v>
      </c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</row>
    <row r="22" spans="1:18" ht="21.75">
      <c r="A22" s="417"/>
      <c r="B22" s="183" t="s">
        <v>902</v>
      </c>
      <c r="C22" s="86" t="s">
        <v>906</v>
      </c>
      <c r="D22" s="447"/>
      <c r="E22" s="86"/>
      <c r="F22" s="406" t="s">
        <v>27</v>
      </c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</row>
    <row r="23" spans="1:18" ht="21.75">
      <c r="A23" s="406"/>
      <c r="B23" s="86" t="s">
        <v>903</v>
      </c>
      <c r="C23" s="86" t="s">
        <v>907</v>
      </c>
      <c r="D23" s="448"/>
      <c r="E23" s="86"/>
      <c r="F23" s="40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</row>
    <row r="24" spans="1:18" ht="21.75">
      <c r="A24" s="428"/>
      <c r="B24" s="512" t="s">
        <v>904</v>
      </c>
      <c r="C24" s="87"/>
      <c r="D24" s="534"/>
      <c r="E24" s="87"/>
      <c r="F24" s="428"/>
      <c r="G24" s="412"/>
      <c r="H24" s="412"/>
      <c r="I24" s="412"/>
      <c r="J24" s="412"/>
      <c r="K24" s="412"/>
      <c r="L24" s="412"/>
      <c r="M24" s="412"/>
      <c r="N24" s="412"/>
      <c r="O24" s="412"/>
      <c r="P24" s="412"/>
      <c r="Q24" s="412"/>
      <c r="R24" s="412"/>
    </row>
    <row r="25" spans="1:18" ht="21.75">
      <c r="A25" s="165"/>
      <c r="B25" s="183"/>
      <c r="C25" s="89"/>
      <c r="D25" s="446" t="e">
        <f>SUM(#REF!+#REF!+D10)</f>
        <v>#REF!</v>
      </c>
      <c r="E25" s="445"/>
      <c r="F25" s="165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591">
        <v>6</v>
      </c>
      <c r="R25" s="591"/>
    </row>
    <row r="26" spans="1:18" ht="23.25">
      <c r="A26" s="575" t="s">
        <v>22</v>
      </c>
      <c r="B26" s="577" t="s">
        <v>848</v>
      </c>
      <c r="C26" s="7" t="s">
        <v>849</v>
      </c>
      <c r="D26" s="486" t="s">
        <v>6</v>
      </c>
      <c r="E26" s="3" t="s">
        <v>23</v>
      </c>
      <c r="F26" s="7" t="s">
        <v>15</v>
      </c>
      <c r="G26" s="570" t="s">
        <v>374</v>
      </c>
      <c r="H26" s="571"/>
      <c r="I26" s="572"/>
      <c r="J26" s="570" t="s">
        <v>545</v>
      </c>
      <c r="K26" s="571"/>
      <c r="L26" s="571"/>
      <c r="M26" s="571"/>
      <c r="N26" s="571"/>
      <c r="O26" s="571"/>
      <c r="P26" s="571"/>
      <c r="Q26" s="571"/>
      <c r="R26" s="572"/>
    </row>
    <row r="27" spans="1:18" ht="24">
      <c r="A27" s="576"/>
      <c r="B27" s="578"/>
      <c r="C27" s="8" t="s">
        <v>850</v>
      </c>
      <c r="D27" s="487" t="s">
        <v>851</v>
      </c>
      <c r="E27" s="4" t="s">
        <v>7</v>
      </c>
      <c r="F27" s="436" t="s">
        <v>845</v>
      </c>
      <c r="G27" s="9" t="s">
        <v>8</v>
      </c>
      <c r="H27" s="9" t="s">
        <v>9</v>
      </c>
      <c r="I27" s="9" t="s">
        <v>10</v>
      </c>
      <c r="J27" s="9" t="s">
        <v>11</v>
      </c>
      <c r="K27" s="9" t="s">
        <v>12</v>
      </c>
      <c r="L27" s="9" t="s">
        <v>13</v>
      </c>
      <c r="M27" s="9" t="s">
        <v>14</v>
      </c>
      <c r="N27" s="9" t="s">
        <v>16</v>
      </c>
      <c r="O27" s="9" t="s">
        <v>17</v>
      </c>
      <c r="P27" s="9" t="s">
        <v>19</v>
      </c>
      <c r="Q27" s="9" t="s">
        <v>18</v>
      </c>
      <c r="R27" s="9" t="s">
        <v>66</v>
      </c>
    </row>
    <row r="28" spans="1:18" ht="21.75">
      <c r="A28" s="417">
        <v>4</v>
      </c>
      <c r="B28" s="183" t="s">
        <v>652</v>
      </c>
      <c r="C28" s="86" t="s">
        <v>672</v>
      </c>
      <c r="D28" s="448">
        <v>100000</v>
      </c>
      <c r="E28" s="86" t="s">
        <v>167</v>
      </c>
      <c r="F28" s="406" t="s">
        <v>64</v>
      </c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</row>
    <row r="29" spans="1:18" ht="21.75">
      <c r="A29" s="417"/>
      <c r="B29" s="183" t="s">
        <v>653</v>
      </c>
      <c r="C29" s="86" t="s">
        <v>673</v>
      </c>
      <c r="D29" s="447"/>
      <c r="E29" s="86"/>
      <c r="F29" s="406" t="s">
        <v>27</v>
      </c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</row>
    <row r="30" spans="1:18" ht="21.75">
      <c r="A30" s="406"/>
      <c r="B30" s="86" t="s">
        <v>668</v>
      </c>
      <c r="C30" s="86"/>
      <c r="D30" s="448"/>
      <c r="E30" s="86"/>
      <c r="F30" s="40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</row>
    <row r="31" spans="1:18" ht="21.75">
      <c r="A31" s="406"/>
      <c r="B31" s="407" t="s">
        <v>659</v>
      </c>
      <c r="C31" s="86"/>
      <c r="D31" s="448"/>
      <c r="E31" s="86"/>
      <c r="F31" s="40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</row>
    <row r="32" spans="1:18" ht="24" thickBot="1">
      <c r="A32" s="527" t="s">
        <v>55</v>
      </c>
      <c r="B32" s="532" t="s">
        <v>919</v>
      </c>
      <c r="C32" s="528"/>
      <c r="D32" s="533">
        <f>SUM(D10+D15+D21+D28)</f>
        <v>143000</v>
      </c>
      <c r="E32" s="529"/>
      <c r="F32" s="530"/>
      <c r="G32" s="531"/>
      <c r="H32" s="531"/>
      <c r="I32" s="531"/>
      <c r="J32" s="531"/>
      <c r="K32" s="531"/>
      <c r="L32" s="531"/>
      <c r="M32" s="531"/>
      <c r="N32" s="531"/>
      <c r="O32" s="531"/>
      <c r="P32" s="531"/>
      <c r="Q32" s="531"/>
      <c r="R32" s="531"/>
    </row>
    <row r="33" spans="1:18" ht="22.5" thickTop="1">
      <c r="A33" s="489"/>
      <c r="B33" s="454"/>
      <c r="C33" s="354"/>
      <c r="D33" s="490"/>
      <c r="E33" s="354"/>
      <c r="F33" s="480"/>
      <c r="G33" s="454"/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454"/>
    </row>
    <row r="34" spans="7:18" ht="21.75">
      <c r="G34" s="454"/>
      <c r="H34" s="454"/>
      <c r="I34" s="454"/>
      <c r="J34" s="454"/>
      <c r="K34" s="454"/>
      <c r="L34" s="454"/>
      <c r="M34" s="454"/>
      <c r="N34" s="454"/>
      <c r="O34" s="454"/>
      <c r="P34" s="454"/>
      <c r="Q34" s="454"/>
      <c r="R34" s="454"/>
    </row>
    <row r="35" spans="7:18" ht="21.75">
      <c r="G35" s="454"/>
      <c r="H35" s="454"/>
      <c r="I35" s="454"/>
      <c r="J35" s="454"/>
      <c r="K35" s="454"/>
      <c r="L35" s="454"/>
      <c r="M35" s="454"/>
      <c r="N35" s="454"/>
      <c r="O35" s="454"/>
      <c r="P35" s="454"/>
      <c r="Q35" s="454"/>
      <c r="R35" s="454"/>
    </row>
    <row r="36" spans="7:18" ht="21.75">
      <c r="G36" s="454"/>
      <c r="H36" s="454"/>
      <c r="I36" s="454"/>
      <c r="J36" s="454"/>
      <c r="K36" s="454"/>
      <c r="L36" s="454"/>
      <c r="M36" s="454"/>
      <c r="N36" s="454"/>
      <c r="O36" s="454"/>
      <c r="P36" s="454"/>
      <c r="Q36" s="454"/>
      <c r="R36" s="454"/>
    </row>
    <row r="37" spans="7:18" ht="21.75"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</row>
    <row r="38" spans="1:18" ht="21.75">
      <c r="A38" s="466"/>
      <c r="B38" s="183"/>
      <c r="C38" s="89"/>
      <c r="D38" s="469"/>
      <c r="E38" s="89"/>
      <c r="F38" s="165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</row>
    <row r="39" spans="1:18" ht="21.75">
      <c r="A39" s="165"/>
      <c r="B39" s="183"/>
      <c r="C39" s="89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</row>
    <row r="40" spans="1:18" ht="21.75">
      <c r="A40" s="183"/>
      <c r="B40" s="89"/>
      <c r="C40" s="89"/>
      <c r="D40" s="492"/>
      <c r="E40" s="183"/>
      <c r="F40" s="183"/>
      <c r="G40" s="454"/>
      <c r="H40" s="454"/>
      <c r="I40" s="454"/>
      <c r="J40" s="454"/>
      <c r="K40" s="454"/>
      <c r="L40" s="454"/>
      <c r="M40" s="454"/>
      <c r="N40" s="454"/>
      <c r="O40" s="454"/>
      <c r="P40" s="454"/>
      <c r="Q40" s="454"/>
      <c r="R40" s="454"/>
    </row>
    <row r="41" spans="1:18" ht="21.75">
      <c r="A41" s="493"/>
      <c r="B41" s="89"/>
      <c r="C41" s="494"/>
      <c r="D41" s="495"/>
      <c r="E41" s="494"/>
      <c r="F41" s="496"/>
      <c r="G41" s="454"/>
      <c r="H41" s="454"/>
      <c r="I41" s="454"/>
      <c r="J41" s="454"/>
      <c r="K41" s="454"/>
      <c r="L41" s="454"/>
      <c r="M41" s="454"/>
      <c r="N41" s="454"/>
      <c r="O41" s="454"/>
      <c r="P41" s="454"/>
      <c r="Q41" s="454"/>
      <c r="R41" s="454"/>
    </row>
    <row r="42" spans="1:18" ht="21.75">
      <c r="A42" s="183"/>
      <c r="B42" s="183"/>
      <c r="C42" s="183"/>
      <c r="D42" s="183"/>
      <c r="E42" s="497"/>
      <c r="F42" s="183"/>
      <c r="G42" s="454"/>
      <c r="H42" s="454"/>
      <c r="I42" s="454"/>
      <c r="J42" s="454"/>
      <c r="K42" s="454"/>
      <c r="L42" s="454"/>
      <c r="M42" s="454"/>
      <c r="N42" s="454"/>
      <c r="O42" s="454"/>
      <c r="P42" s="454"/>
      <c r="Q42" s="454"/>
      <c r="R42" s="454"/>
    </row>
    <row r="43" spans="1:18" ht="21.75">
      <c r="A43" s="498"/>
      <c r="B43" s="183"/>
      <c r="C43" s="183"/>
      <c r="D43" s="183"/>
      <c r="E43" s="497"/>
      <c r="F43" s="183"/>
      <c r="G43" s="499"/>
      <c r="H43" s="499"/>
      <c r="I43" s="499"/>
      <c r="J43" s="499"/>
      <c r="K43" s="499"/>
      <c r="L43" s="499"/>
      <c r="M43" s="499"/>
      <c r="N43" s="499"/>
      <c r="O43" s="499"/>
      <c r="P43" s="499"/>
      <c r="Q43" s="499"/>
      <c r="R43" s="499"/>
    </row>
    <row r="44" spans="1:18" ht="21.75">
      <c r="A44" s="165"/>
      <c r="B44" s="183"/>
      <c r="C44" s="458"/>
      <c r="D44" s="443"/>
      <c r="E44" s="445"/>
      <c r="F44" s="165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</row>
    <row r="45" spans="1:18" ht="21.75">
      <c r="A45" s="165"/>
      <c r="B45" s="183"/>
      <c r="C45" s="458"/>
      <c r="D45" s="443"/>
      <c r="E45" s="445"/>
      <c r="F45" s="165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</row>
    <row r="46" spans="1:18" ht="21">
      <c r="A46" s="280"/>
      <c r="B46" s="395"/>
      <c r="C46" s="233"/>
      <c r="D46" s="438"/>
      <c r="E46" s="437"/>
      <c r="F46" s="280"/>
      <c r="G46" s="395"/>
      <c r="H46" s="395"/>
      <c r="I46" s="395"/>
      <c r="J46" s="395"/>
      <c r="K46" s="395"/>
      <c r="L46" s="395"/>
      <c r="M46" s="395"/>
      <c r="N46" s="395"/>
      <c r="O46" s="395"/>
      <c r="P46" s="395"/>
      <c r="Q46" s="395"/>
      <c r="R46" s="395"/>
    </row>
    <row r="47" spans="1:18" ht="21">
      <c r="A47" s="280"/>
      <c r="B47" s="395"/>
      <c r="C47" s="233"/>
      <c r="D47" s="500"/>
      <c r="E47" s="437"/>
      <c r="F47" s="280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</row>
    <row r="48" spans="1:18" ht="21">
      <c r="A48" s="280"/>
      <c r="B48" s="395"/>
      <c r="C48" s="233"/>
      <c r="D48" s="500"/>
      <c r="E48" s="437"/>
      <c r="F48" s="280"/>
      <c r="G48" s="395"/>
      <c r="H48" s="395"/>
      <c r="I48" s="395"/>
      <c r="J48" s="395"/>
      <c r="K48" s="395"/>
      <c r="L48" s="395"/>
      <c r="M48" s="395"/>
      <c r="N48" s="395"/>
      <c r="O48" s="395"/>
      <c r="P48" s="395"/>
      <c r="Q48" s="395"/>
      <c r="R48" s="395"/>
    </row>
    <row r="49" spans="1:18" ht="21">
      <c r="A49" s="280"/>
      <c r="B49" s="395"/>
      <c r="C49" s="233"/>
      <c r="D49" s="500"/>
      <c r="E49" s="437"/>
      <c r="F49" s="280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5"/>
    </row>
    <row r="50" spans="1:18" ht="21">
      <c r="A50" s="280"/>
      <c r="B50" s="395"/>
      <c r="C50" s="233"/>
      <c r="D50" s="438"/>
      <c r="E50" s="437"/>
      <c r="F50" s="280"/>
      <c r="G50" s="395"/>
      <c r="H50" s="395"/>
      <c r="I50" s="395"/>
      <c r="J50" s="395"/>
      <c r="K50" s="395"/>
      <c r="L50" s="395"/>
      <c r="M50" s="395"/>
      <c r="N50" s="395"/>
      <c r="O50" s="395"/>
      <c r="P50" s="395"/>
      <c r="Q50" s="591">
        <v>7</v>
      </c>
      <c r="R50" s="591"/>
    </row>
    <row r="51" spans="1:18" ht="21.75">
      <c r="A51" s="466"/>
      <c r="B51" s="183"/>
      <c r="C51" s="89"/>
      <c r="D51" s="440"/>
      <c r="E51" s="508"/>
      <c r="F51" s="165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</row>
    <row r="52" spans="1:18" ht="21.75">
      <c r="A52" s="165"/>
      <c r="B52" s="89"/>
      <c r="C52" s="183"/>
      <c r="D52" s="441"/>
      <c r="E52" s="89"/>
      <c r="F52" s="165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</row>
    <row r="53" spans="1:18" ht="21.75">
      <c r="A53" s="165"/>
      <c r="B53" s="409"/>
      <c r="C53" s="89"/>
      <c r="D53" s="441"/>
      <c r="E53" s="89"/>
      <c r="F53" s="165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</row>
    <row r="54" spans="1:18" ht="21.75">
      <c r="A54" s="165"/>
      <c r="B54" s="183"/>
      <c r="C54" s="89"/>
      <c r="D54" s="441"/>
      <c r="E54" s="89"/>
      <c r="F54" s="165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</row>
    <row r="55" spans="1:18" ht="21.75">
      <c r="A55" s="165"/>
      <c r="B55" s="183"/>
      <c r="C55" s="89"/>
      <c r="D55" s="441"/>
      <c r="E55" s="89"/>
      <c r="F55" s="165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</row>
    <row r="56" spans="1:18" ht="21.75">
      <c r="A56" s="466"/>
      <c r="B56" s="183"/>
      <c r="C56" s="89"/>
      <c r="D56" s="443"/>
      <c r="E56" s="89"/>
      <c r="F56" s="165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</row>
    <row r="57" spans="1:18" ht="21.75">
      <c r="A57" s="466"/>
      <c r="B57" s="183"/>
      <c r="C57" s="89"/>
      <c r="D57" s="443"/>
      <c r="E57" s="89"/>
      <c r="F57" s="165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</row>
    <row r="58" spans="1:18" ht="21.75">
      <c r="A58" s="165"/>
      <c r="B58" s="89"/>
      <c r="C58" s="247"/>
      <c r="D58" s="443"/>
      <c r="E58" s="89"/>
      <c r="F58" s="165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</row>
    <row r="59" spans="1:18" ht="21.75">
      <c r="A59" s="165"/>
      <c r="B59" s="409"/>
      <c r="C59" s="89"/>
      <c r="D59" s="443"/>
      <c r="E59" s="89"/>
      <c r="F59" s="165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</row>
    <row r="60" spans="1:18" ht="21">
      <c r="A60" s="330"/>
      <c r="B60" s="330"/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30"/>
    </row>
    <row r="61" spans="1:18" ht="21">
      <c r="A61" s="330"/>
      <c r="B61" s="330"/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0"/>
      <c r="P61" s="330"/>
      <c r="Q61" s="330"/>
      <c r="R61" s="330"/>
    </row>
    <row r="62" spans="1:18" ht="21">
      <c r="A62" s="330"/>
      <c r="B62" s="330"/>
      <c r="C62" s="330"/>
      <c r="D62" s="330"/>
      <c r="E62" s="330"/>
      <c r="F62" s="330"/>
      <c r="G62" s="330"/>
      <c r="H62" s="330"/>
      <c r="I62" s="330"/>
      <c r="J62" s="330"/>
      <c r="K62" s="330"/>
      <c r="L62" s="330"/>
      <c r="M62" s="330"/>
      <c r="N62" s="330"/>
      <c r="O62" s="330"/>
      <c r="P62" s="330"/>
      <c r="Q62" s="330"/>
      <c r="R62" s="330"/>
    </row>
    <row r="63" spans="1:18" ht="21">
      <c r="A63" s="330"/>
      <c r="B63" s="330"/>
      <c r="C63" s="330"/>
      <c r="D63" s="330"/>
      <c r="E63" s="330"/>
      <c r="F63" s="330"/>
      <c r="G63" s="330"/>
      <c r="H63" s="330"/>
      <c r="I63" s="330"/>
      <c r="J63" s="330"/>
      <c r="K63" s="330"/>
      <c r="L63" s="330"/>
      <c r="M63" s="330"/>
      <c r="N63" s="330"/>
      <c r="O63" s="330"/>
      <c r="P63" s="330"/>
      <c r="Q63" s="330"/>
      <c r="R63" s="330"/>
    </row>
    <row r="64" spans="1:18" ht="21">
      <c r="A64" s="330"/>
      <c r="B64" s="330"/>
      <c r="C64" s="330"/>
      <c r="D64" s="330"/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330"/>
      <c r="R64" s="330"/>
    </row>
    <row r="65" spans="1:18" ht="21">
      <c r="A65" s="330"/>
      <c r="B65" s="330"/>
      <c r="C65" s="330"/>
      <c r="D65" s="330"/>
      <c r="E65" s="330"/>
      <c r="F65" s="330"/>
      <c r="G65" s="330"/>
      <c r="H65" s="330"/>
      <c r="I65" s="330"/>
      <c r="J65" s="330"/>
      <c r="K65" s="330"/>
      <c r="L65" s="330"/>
      <c r="M65" s="330"/>
      <c r="N65" s="330"/>
      <c r="O65" s="330"/>
      <c r="P65" s="330"/>
      <c r="Q65" s="330"/>
      <c r="R65" s="330"/>
    </row>
    <row r="66" spans="1:18" ht="21">
      <c r="A66" s="330"/>
      <c r="B66" s="330"/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0"/>
      <c r="R66" s="330"/>
    </row>
    <row r="67" spans="1:18" ht="21">
      <c r="A67" s="330"/>
      <c r="B67" s="330"/>
      <c r="C67" s="330"/>
      <c r="D67" s="330"/>
      <c r="E67" s="330"/>
      <c r="F67" s="330"/>
      <c r="G67" s="330"/>
      <c r="H67" s="330"/>
      <c r="I67" s="330"/>
      <c r="J67" s="330"/>
      <c r="K67" s="330"/>
      <c r="L67" s="330"/>
      <c r="M67" s="330"/>
      <c r="N67" s="330"/>
      <c r="O67" s="330"/>
      <c r="P67" s="330"/>
      <c r="Q67" s="330"/>
      <c r="R67" s="330"/>
    </row>
    <row r="68" spans="1:18" ht="21">
      <c r="A68" s="330"/>
      <c r="B68" s="330"/>
      <c r="C68" s="330"/>
      <c r="D68" s="330"/>
      <c r="E68" s="330"/>
      <c r="F68" s="330"/>
      <c r="G68" s="330"/>
      <c r="H68" s="330"/>
      <c r="I68" s="330"/>
      <c r="J68" s="330"/>
      <c r="K68" s="330"/>
      <c r="L68" s="330"/>
      <c r="M68" s="330"/>
      <c r="N68" s="330"/>
      <c r="O68" s="330"/>
      <c r="P68" s="330"/>
      <c r="Q68" s="330"/>
      <c r="R68" s="330"/>
    </row>
    <row r="69" spans="1:18" ht="21">
      <c r="A69" s="330"/>
      <c r="B69" s="330"/>
      <c r="C69" s="330"/>
      <c r="D69" s="330"/>
      <c r="E69" s="330"/>
      <c r="F69" s="330"/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0"/>
      <c r="R69" s="330"/>
    </row>
    <row r="70" spans="1:18" ht="21">
      <c r="A70" s="330"/>
      <c r="B70" s="330"/>
      <c r="C70" s="330"/>
      <c r="D70" s="330"/>
      <c r="E70" s="330"/>
      <c r="F70" s="330"/>
      <c r="G70" s="330"/>
      <c r="H70" s="330"/>
      <c r="I70" s="330"/>
      <c r="J70" s="330"/>
      <c r="K70" s="330"/>
      <c r="L70" s="330"/>
      <c r="M70" s="330"/>
      <c r="N70" s="330"/>
      <c r="O70" s="330"/>
      <c r="P70" s="330"/>
      <c r="Q70" s="330"/>
      <c r="R70" s="330"/>
    </row>
    <row r="71" spans="1:18" ht="21">
      <c r="A71" s="330"/>
      <c r="B71" s="330"/>
      <c r="C71" s="330"/>
      <c r="D71" s="330"/>
      <c r="E71" s="330"/>
      <c r="F71" s="330"/>
      <c r="G71" s="330"/>
      <c r="H71" s="330"/>
      <c r="I71" s="330"/>
      <c r="J71" s="330"/>
      <c r="K71" s="330"/>
      <c r="L71" s="330"/>
      <c r="M71" s="330"/>
      <c r="N71" s="330"/>
      <c r="O71" s="330"/>
      <c r="P71" s="330"/>
      <c r="Q71" s="330"/>
      <c r="R71" s="330"/>
    </row>
    <row r="72" spans="1:18" ht="21">
      <c r="A72" s="330"/>
      <c r="B72" s="330"/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</row>
    <row r="73" spans="1:18" ht="21">
      <c r="A73" s="330"/>
      <c r="B73" s="330"/>
      <c r="C73" s="330"/>
      <c r="D73" s="330"/>
      <c r="E73" s="330"/>
      <c r="F73" s="330"/>
      <c r="G73" s="330"/>
      <c r="H73" s="330"/>
      <c r="I73" s="330"/>
      <c r="J73" s="330"/>
      <c r="K73" s="330"/>
      <c r="L73" s="330"/>
      <c r="M73" s="330"/>
      <c r="N73" s="330"/>
      <c r="O73" s="330"/>
      <c r="P73" s="330"/>
      <c r="Q73" s="330"/>
      <c r="R73" s="330"/>
    </row>
    <row r="74" spans="1:18" ht="21">
      <c r="A74" s="330"/>
      <c r="B74" s="330"/>
      <c r="C74" s="330"/>
      <c r="D74" s="330"/>
      <c r="E74" s="330"/>
      <c r="F74" s="330"/>
      <c r="G74" s="330"/>
      <c r="H74" s="330"/>
      <c r="I74" s="330"/>
      <c r="J74" s="330"/>
      <c r="K74" s="330"/>
      <c r="L74" s="330"/>
      <c r="M74" s="330"/>
      <c r="N74" s="330"/>
      <c r="O74" s="330"/>
      <c r="P74" s="330"/>
      <c r="Q74" s="330"/>
      <c r="R74" s="330"/>
    </row>
    <row r="75" spans="1:18" ht="21">
      <c r="A75" s="330"/>
      <c r="B75" s="330"/>
      <c r="C75" s="330"/>
      <c r="D75" s="330"/>
      <c r="E75" s="330"/>
      <c r="F75" s="330"/>
      <c r="G75" s="330"/>
      <c r="H75" s="330"/>
      <c r="I75" s="330"/>
      <c r="J75" s="330"/>
      <c r="K75" s="330"/>
      <c r="L75" s="330"/>
      <c r="M75" s="330"/>
      <c r="N75" s="330"/>
      <c r="O75" s="330"/>
      <c r="P75" s="330"/>
      <c r="Q75" s="330"/>
      <c r="R75" s="330"/>
    </row>
    <row r="76" spans="1:18" ht="21">
      <c r="A76" s="330"/>
      <c r="B76" s="330"/>
      <c r="C76" s="330"/>
      <c r="D76" s="330"/>
      <c r="E76" s="330"/>
      <c r="F76" s="330"/>
      <c r="G76" s="330"/>
      <c r="H76" s="330"/>
      <c r="I76" s="330"/>
      <c r="J76" s="330"/>
      <c r="K76" s="330"/>
      <c r="L76" s="330"/>
      <c r="M76" s="330"/>
      <c r="N76" s="330"/>
      <c r="O76" s="330"/>
      <c r="P76" s="330"/>
      <c r="Q76" s="330"/>
      <c r="R76" s="330"/>
    </row>
    <row r="77" spans="1:18" ht="21">
      <c r="A77" s="330"/>
      <c r="B77" s="330"/>
      <c r="C77" s="330"/>
      <c r="D77" s="330"/>
      <c r="E77" s="330"/>
      <c r="F77" s="330"/>
      <c r="G77" s="330"/>
      <c r="H77" s="330"/>
      <c r="I77" s="330"/>
      <c r="J77" s="330"/>
      <c r="K77" s="330"/>
      <c r="L77" s="330"/>
      <c r="M77" s="330"/>
      <c r="N77" s="330"/>
      <c r="O77" s="330"/>
      <c r="P77" s="330"/>
      <c r="Q77" s="330"/>
      <c r="R77" s="330"/>
    </row>
    <row r="78" spans="1:18" ht="21">
      <c r="A78" s="330"/>
      <c r="B78" s="330"/>
      <c r="C78" s="330"/>
      <c r="D78" s="330"/>
      <c r="E78" s="330"/>
      <c r="F78" s="330"/>
      <c r="G78" s="330"/>
      <c r="H78" s="330"/>
      <c r="I78" s="330"/>
      <c r="J78" s="330"/>
      <c r="K78" s="330"/>
      <c r="L78" s="330"/>
      <c r="M78" s="330"/>
      <c r="N78" s="330"/>
      <c r="O78" s="330"/>
      <c r="P78" s="330"/>
      <c r="Q78" s="330"/>
      <c r="R78" s="330"/>
    </row>
    <row r="79" spans="1:18" ht="21">
      <c r="A79" s="330"/>
      <c r="B79" s="330"/>
      <c r="C79" s="330"/>
      <c r="D79" s="330"/>
      <c r="E79" s="330"/>
      <c r="F79" s="330"/>
      <c r="G79" s="330"/>
      <c r="H79" s="330"/>
      <c r="I79" s="330"/>
      <c r="J79" s="330"/>
      <c r="K79" s="330"/>
      <c r="L79" s="330"/>
      <c r="M79" s="330"/>
      <c r="N79" s="330"/>
      <c r="O79" s="330"/>
      <c r="P79" s="330"/>
      <c r="Q79" s="330"/>
      <c r="R79" s="330"/>
    </row>
    <row r="80" spans="1:18" ht="21">
      <c r="A80" s="330"/>
      <c r="B80" s="330"/>
      <c r="C80" s="330"/>
      <c r="D80" s="330"/>
      <c r="E80" s="330"/>
      <c r="F80" s="330"/>
      <c r="G80" s="330"/>
      <c r="H80" s="330"/>
      <c r="I80" s="330"/>
      <c r="J80" s="330"/>
      <c r="K80" s="330"/>
      <c r="L80" s="330"/>
      <c r="M80" s="330"/>
      <c r="N80" s="330"/>
      <c r="O80" s="330"/>
      <c r="P80" s="330"/>
      <c r="Q80" s="330"/>
      <c r="R80" s="330"/>
    </row>
    <row r="81" spans="1:18" ht="21">
      <c r="A81" s="330"/>
      <c r="B81" s="330"/>
      <c r="C81" s="330"/>
      <c r="D81" s="330"/>
      <c r="E81" s="330"/>
      <c r="F81" s="330"/>
      <c r="G81" s="330"/>
      <c r="H81" s="330"/>
      <c r="I81" s="330"/>
      <c r="J81" s="330"/>
      <c r="K81" s="330"/>
      <c r="L81" s="330"/>
      <c r="M81" s="330"/>
      <c r="N81" s="330"/>
      <c r="O81" s="330"/>
      <c r="P81" s="330"/>
      <c r="Q81" s="330"/>
      <c r="R81" s="330"/>
    </row>
    <row r="82" spans="1:18" ht="21">
      <c r="A82" s="330"/>
      <c r="B82" s="330"/>
      <c r="C82" s="330"/>
      <c r="D82" s="330"/>
      <c r="E82" s="330"/>
      <c r="F82" s="330"/>
      <c r="G82" s="330"/>
      <c r="H82" s="330"/>
      <c r="I82" s="330"/>
      <c r="J82" s="330"/>
      <c r="K82" s="330"/>
      <c r="L82" s="330"/>
      <c r="M82" s="330"/>
      <c r="N82" s="330"/>
      <c r="O82" s="330"/>
      <c r="P82" s="330"/>
      <c r="Q82" s="330"/>
      <c r="R82" s="330"/>
    </row>
    <row r="83" spans="1:18" ht="21">
      <c r="A83" s="330"/>
      <c r="B83" s="330"/>
      <c r="C83" s="330"/>
      <c r="D83" s="330"/>
      <c r="E83" s="330"/>
      <c r="F83" s="330"/>
      <c r="G83" s="330"/>
      <c r="H83" s="330"/>
      <c r="I83" s="330"/>
      <c r="J83" s="330"/>
      <c r="K83" s="330"/>
      <c r="L83" s="330"/>
      <c r="M83" s="330"/>
      <c r="N83" s="330"/>
      <c r="O83" s="330"/>
      <c r="P83" s="330"/>
      <c r="Q83" s="330"/>
      <c r="R83" s="330"/>
    </row>
    <row r="84" spans="1:18" ht="21">
      <c r="A84" s="330"/>
      <c r="B84" s="330"/>
      <c r="C84" s="330"/>
      <c r="D84" s="330"/>
      <c r="E84" s="330"/>
      <c r="F84" s="330"/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0"/>
      <c r="R84" s="330"/>
    </row>
    <row r="85" spans="1:18" ht="21">
      <c r="A85" s="330"/>
      <c r="B85" s="330"/>
      <c r="C85" s="330"/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</row>
    <row r="86" spans="1:18" ht="21">
      <c r="A86" s="330"/>
      <c r="B86" s="330"/>
      <c r="C86" s="330"/>
      <c r="D86" s="330"/>
      <c r="E86" s="330"/>
      <c r="F86" s="330"/>
      <c r="G86" s="330"/>
      <c r="H86" s="330"/>
      <c r="I86" s="330"/>
      <c r="J86" s="330"/>
      <c r="K86" s="330"/>
      <c r="L86" s="330"/>
      <c r="M86" s="330"/>
      <c r="N86" s="330"/>
      <c r="O86" s="330"/>
      <c r="P86" s="330"/>
      <c r="Q86" s="330"/>
      <c r="R86" s="330"/>
    </row>
    <row r="87" spans="1:18" ht="21">
      <c r="A87" s="330"/>
      <c r="B87" s="330"/>
      <c r="C87" s="330"/>
      <c r="D87" s="330"/>
      <c r="E87" s="330"/>
      <c r="F87" s="330"/>
      <c r="G87" s="330"/>
      <c r="H87" s="330"/>
      <c r="I87" s="330"/>
      <c r="J87" s="330"/>
      <c r="K87" s="330"/>
      <c r="L87" s="330"/>
      <c r="M87" s="330"/>
      <c r="N87" s="330"/>
      <c r="O87" s="330"/>
      <c r="P87" s="330"/>
      <c r="Q87" s="330"/>
      <c r="R87" s="330"/>
    </row>
    <row r="88" spans="1:18" ht="21">
      <c r="A88" s="330"/>
      <c r="B88" s="330"/>
      <c r="C88" s="330"/>
      <c r="D88" s="330"/>
      <c r="E88" s="330"/>
      <c r="F88" s="330"/>
      <c r="G88" s="330"/>
      <c r="H88" s="330"/>
      <c r="I88" s="330"/>
      <c r="J88" s="330"/>
      <c r="K88" s="330"/>
      <c r="L88" s="330"/>
      <c r="M88" s="330"/>
      <c r="N88" s="330"/>
      <c r="O88" s="330"/>
      <c r="P88" s="330"/>
      <c r="Q88" s="330"/>
      <c r="R88" s="330"/>
    </row>
    <row r="89" spans="1:18" ht="21">
      <c r="A89" s="330"/>
      <c r="B89" s="330"/>
      <c r="C89" s="330"/>
      <c r="D89" s="330"/>
      <c r="E89" s="330"/>
      <c r="F89" s="330"/>
      <c r="G89" s="330"/>
      <c r="H89" s="330"/>
      <c r="I89" s="330"/>
      <c r="J89" s="330"/>
      <c r="K89" s="330"/>
      <c r="L89" s="330"/>
      <c r="M89" s="330"/>
      <c r="N89" s="330"/>
      <c r="O89" s="330"/>
      <c r="P89" s="330"/>
      <c r="Q89" s="330"/>
      <c r="R89" s="330"/>
    </row>
    <row r="90" spans="1:18" ht="21">
      <c r="A90" s="330"/>
      <c r="B90" s="330"/>
      <c r="C90" s="330"/>
      <c r="D90" s="330"/>
      <c r="E90" s="330"/>
      <c r="F90" s="330"/>
      <c r="G90" s="330"/>
      <c r="H90" s="330"/>
      <c r="I90" s="330"/>
      <c r="J90" s="330"/>
      <c r="K90" s="330"/>
      <c r="L90" s="330"/>
      <c r="M90" s="330"/>
      <c r="N90" s="330"/>
      <c r="O90" s="330"/>
      <c r="P90" s="330"/>
      <c r="Q90" s="330"/>
      <c r="R90" s="330"/>
    </row>
    <row r="91" spans="1:18" ht="21">
      <c r="A91" s="330"/>
      <c r="B91" s="330"/>
      <c r="C91" s="330"/>
      <c r="D91" s="330"/>
      <c r="E91" s="330"/>
      <c r="F91" s="330"/>
      <c r="G91" s="330"/>
      <c r="H91" s="330"/>
      <c r="I91" s="330"/>
      <c r="J91" s="330"/>
      <c r="K91" s="330"/>
      <c r="L91" s="330"/>
      <c r="M91" s="330"/>
      <c r="N91" s="330"/>
      <c r="O91" s="330"/>
      <c r="P91" s="330"/>
      <c r="Q91" s="330"/>
      <c r="R91" s="330"/>
    </row>
    <row r="92" spans="1:18" ht="21">
      <c r="A92" s="330"/>
      <c r="B92" s="330"/>
      <c r="C92" s="330"/>
      <c r="D92" s="330"/>
      <c r="E92" s="330"/>
      <c r="F92" s="330"/>
      <c r="G92" s="330"/>
      <c r="H92" s="330"/>
      <c r="I92" s="330"/>
      <c r="J92" s="330"/>
      <c r="K92" s="330"/>
      <c r="L92" s="330"/>
      <c r="M92" s="330"/>
      <c r="N92" s="330"/>
      <c r="O92" s="330"/>
      <c r="P92" s="330"/>
      <c r="Q92" s="330"/>
      <c r="R92" s="330"/>
    </row>
    <row r="93" spans="1:18" ht="21">
      <c r="A93" s="330"/>
      <c r="B93" s="330"/>
      <c r="C93" s="330"/>
      <c r="D93" s="330"/>
      <c r="E93" s="330"/>
      <c r="F93" s="330"/>
      <c r="G93" s="330"/>
      <c r="H93" s="330"/>
      <c r="I93" s="330"/>
      <c r="J93" s="330"/>
      <c r="K93" s="330"/>
      <c r="L93" s="330"/>
      <c r="M93" s="330"/>
      <c r="N93" s="330"/>
      <c r="O93" s="330"/>
      <c r="P93" s="330"/>
      <c r="Q93" s="330"/>
      <c r="R93" s="330"/>
    </row>
    <row r="94" spans="1:18" ht="21">
      <c r="A94" s="330"/>
      <c r="B94" s="330"/>
      <c r="C94" s="330"/>
      <c r="D94" s="330"/>
      <c r="E94" s="330"/>
      <c r="F94" s="330"/>
      <c r="G94" s="330"/>
      <c r="H94" s="330"/>
      <c r="I94" s="330"/>
      <c r="J94" s="330"/>
      <c r="K94" s="330"/>
      <c r="L94" s="330"/>
      <c r="M94" s="330"/>
      <c r="N94" s="330"/>
      <c r="O94" s="330"/>
      <c r="P94" s="330"/>
      <c r="Q94" s="330"/>
      <c r="R94" s="330"/>
    </row>
    <row r="95" spans="1:18" ht="21">
      <c r="A95" s="330"/>
      <c r="B95" s="330"/>
      <c r="C95" s="330"/>
      <c r="D95" s="330"/>
      <c r="E95" s="330"/>
      <c r="F95" s="330"/>
      <c r="G95" s="330"/>
      <c r="H95" s="330"/>
      <c r="I95" s="330"/>
      <c r="J95" s="330"/>
      <c r="K95" s="330"/>
      <c r="L95" s="330"/>
      <c r="M95" s="330"/>
      <c r="N95" s="330"/>
      <c r="O95" s="330"/>
      <c r="P95" s="330"/>
      <c r="Q95" s="330"/>
      <c r="R95" s="330"/>
    </row>
    <row r="96" spans="1:18" ht="21">
      <c r="A96" s="330"/>
      <c r="B96" s="330"/>
      <c r="C96" s="330"/>
      <c r="D96" s="330"/>
      <c r="E96" s="330"/>
      <c r="F96" s="330"/>
      <c r="G96" s="330"/>
      <c r="H96" s="330"/>
      <c r="I96" s="330"/>
      <c r="J96" s="330"/>
      <c r="K96" s="330"/>
      <c r="L96" s="330"/>
      <c r="M96" s="330"/>
      <c r="N96" s="330"/>
      <c r="O96" s="330"/>
      <c r="P96" s="330"/>
      <c r="Q96" s="330"/>
      <c r="R96" s="330"/>
    </row>
    <row r="97" spans="1:18" ht="21">
      <c r="A97" s="330"/>
      <c r="B97" s="330"/>
      <c r="C97" s="330"/>
      <c r="D97" s="330"/>
      <c r="E97" s="330"/>
      <c r="F97" s="330"/>
      <c r="G97" s="330"/>
      <c r="H97" s="330"/>
      <c r="I97" s="330"/>
      <c r="J97" s="330"/>
      <c r="K97" s="330"/>
      <c r="L97" s="330"/>
      <c r="M97" s="330"/>
      <c r="N97" s="330"/>
      <c r="O97" s="330"/>
      <c r="P97" s="330"/>
      <c r="Q97" s="330"/>
      <c r="R97" s="330"/>
    </row>
    <row r="98" spans="1:18" ht="21">
      <c r="A98" s="330"/>
      <c r="B98" s="330"/>
      <c r="C98" s="330"/>
      <c r="D98" s="330"/>
      <c r="E98" s="330"/>
      <c r="F98" s="330"/>
      <c r="G98" s="330"/>
      <c r="H98" s="330"/>
      <c r="I98" s="330"/>
      <c r="J98" s="330"/>
      <c r="K98" s="330"/>
      <c r="L98" s="330"/>
      <c r="M98" s="330"/>
      <c r="N98" s="330"/>
      <c r="O98" s="330"/>
      <c r="P98" s="330"/>
      <c r="Q98" s="330"/>
      <c r="R98" s="330"/>
    </row>
    <row r="99" spans="1:18" ht="21">
      <c r="A99" s="330"/>
      <c r="B99" s="330"/>
      <c r="C99" s="330"/>
      <c r="D99" s="330"/>
      <c r="E99" s="330"/>
      <c r="F99" s="330"/>
      <c r="G99" s="330"/>
      <c r="H99" s="330"/>
      <c r="I99" s="330"/>
      <c r="J99" s="330"/>
      <c r="K99" s="330"/>
      <c r="L99" s="330"/>
      <c r="M99" s="330"/>
      <c r="N99" s="330"/>
      <c r="O99" s="330"/>
      <c r="P99" s="330"/>
      <c r="Q99" s="330"/>
      <c r="R99" s="330"/>
    </row>
    <row r="100" spans="1:18" ht="21">
      <c r="A100" s="330"/>
      <c r="B100" s="330"/>
      <c r="C100" s="330"/>
      <c r="D100" s="330"/>
      <c r="E100" s="330"/>
      <c r="F100" s="330"/>
      <c r="G100" s="330"/>
      <c r="H100" s="330"/>
      <c r="I100" s="330"/>
      <c r="J100" s="330"/>
      <c r="K100" s="330"/>
      <c r="L100" s="330"/>
      <c r="M100" s="330"/>
      <c r="N100" s="330"/>
      <c r="O100" s="330"/>
      <c r="P100" s="330"/>
      <c r="Q100" s="330"/>
      <c r="R100" s="330"/>
    </row>
    <row r="101" spans="1:18" ht="21">
      <c r="A101" s="330"/>
      <c r="B101" s="330"/>
      <c r="C101" s="330"/>
      <c r="D101" s="330"/>
      <c r="E101" s="330"/>
      <c r="F101" s="330"/>
      <c r="G101" s="330"/>
      <c r="H101" s="330"/>
      <c r="I101" s="330"/>
      <c r="J101" s="330"/>
      <c r="K101" s="330"/>
      <c r="L101" s="330"/>
      <c r="M101" s="330"/>
      <c r="N101" s="330"/>
      <c r="O101" s="330"/>
      <c r="P101" s="330"/>
      <c r="Q101" s="330"/>
      <c r="R101" s="330"/>
    </row>
    <row r="102" spans="1:18" ht="21">
      <c r="A102" s="330"/>
      <c r="B102" s="330"/>
      <c r="C102" s="330"/>
      <c r="D102" s="330"/>
      <c r="E102" s="330"/>
      <c r="F102" s="330"/>
      <c r="G102" s="330"/>
      <c r="H102" s="330"/>
      <c r="I102" s="330"/>
      <c r="J102" s="330"/>
      <c r="K102" s="330"/>
      <c r="L102" s="330"/>
      <c r="M102" s="330"/>
      <c r="N102" s="330"/>
      <c r="O102" s="330"/>
      <c r="P102" s="330"/>
      <c r="Q102" s="330"/>
      <c r="R102" s="330"/>
    </row>
    <row r="103" spans="1:18" ht="21">
      <c r="A103" s="330"/>
      <c r="B103" s="330"/>
      <c r="C103" s="330"/>
      <c r="D103" s="330"/>
      <c r="E103" s="330"/>
      <c r="F103" s="330"/>
      <c r="G103" s="330"/>
      <c r="H103" s="330"/>
      <c r="I103" s="330"/>
      <c r="J103" s="330"/>
      <c r="K103" s="330"/>
      <c r="L103" s="330"/>
      <c r="M103" s="330"/>
      <c r="N103" s="330"/>
      <c r="O103" s="330"/>
      <c r="P103" s="330"/>
      <c r="Q103" s="330"/>
      <c r="R103" s="330"/>
    </row>
    <row r="104" spans="1:18" ht="21">
      <c r="A104" s="330"/>
      <c r="B104" s="330"/>
      <c r="C104" s="330"/>
      <c r="D104" s="330"/>
      <c r="E104" s="330"/>
      <c r="F104" s="330"/>
      <c r="G104" s="330"/>
      <c r="H104" s="330"/>
      <c r="I104" s="330"/>
      <c r="J104" s="330"/>
      <c r="K104" s="330"/>
      <c r="L104" s="330"/>
      <c r="M104" s="330"/>
      <c r="N104" s="330"/>
      <c r="O104" s="330"/>
      <c r="P104" s="330"/>
      <c r="Q104" s="330"/>
      <c r="R104" s="330"/>
    </row>
    <row r="105" spans="1:18" ht="21">
      <c r="A105" s="330"/>
      <c r="B105" s="330"/>
      <c r="C105" s="330"/>
      <c r="D105" s="330"/>
      <c r="E105" s="330"/>
      <c r="F105" s="330"/>
      <c r="G105" s="330"/>
      <c r="H105" s="330"/>
      <c r="I105" s="330"/>
      <c r="J105" s="330"/>
      <c r="K105" s="330"/>
      <c r="L105" s="330"/>
      <c r="M105" s="330"/>
      <c r="N105" s="330"/>
      <c r="O105" s="330"/>
      <c r="P105" s="330"/>
      <c r="Q105" s="330"/>
      <c r="R105" s="330"/>
    </row>
    <row r="106" spans="1:18" ht="21">
      <c r="A106" s="330"/>
      <c r="B106" s="330"/>
      <c r="C106" s="330"/>
      <c r="D106" s="330"/>
      <c r="E106" s="330"/>
      <c r="F106" s="330"/>
      <c r="G106" s="330"/>
      <c r="H106" s="330"/>
      <c r="I106" s="330"/>
      <c r="J106" s="330"/>
      <c r="K106" s="330"/>
      <c r="L106" s="330"/>
      <c r="M106" s="330"/>
      <c r="N106" s="330"/>
      <c r="O106" s="330"/>
      <c r="P106" s="330"/>
      <c r="Q106" s="330"/>
      <c r="R106" s="330"/>
    </row>
    <row r="107" spans="1:18" ht="21">
      <c r="A107" s="330"/>
      <c r="B107" s="330"/>
      <c r="C107" s="330"/>
      <c r="D107" s="330"/>
      <c r="E107" s="330"/>
      <c r="F107" s="330"/>
      <c r="G107" s="330"/>
      <c r="H107" s="330"/>
      <c r="I107" s="330"/>
      <c r="J107" s="330"/>
      <c r="K107" s="330"/>
      <c r="L107" s="330"/>
      <c r="M107" s="330"/>
      <c r="N107" s="330"/>
      <c r="O107" s="330"/>
      <c r="P107" s="330"/>
      <c r="Q107" s="330"/>
      <c r="R107" s="330"/>
    </row>
    <row r="108" spans="1:18" ht="21">
      <c r="A108" s="330"/>
      <c r="B108" s="330"/>
      <c r="C108" s="330"/>
      <c r="D108" s="330"/>
      <c r="E108" s="330"/>
      <c r="F108" s="330"/>
      <c r="G108" s="330"/>
      <c r="H108" s="330"/>
      <c r="I108" s="330"/>
      <c r="J108" s="330"/>
      <c r="K108" s="330"/>
      <c r="L108" s="330"/>
      <c r="M108" s="330"/>
      <c r="N108" s="330"/>
      <c r="O108" s="330"/>
      <c r="P108" s="330"/>
      <c r="Q108" s="330"/>
      <c r="R108" s="330"/>
    </row>
    <row r="109" spans="1:18" ht="21">
      <c r="A109" s="330"/>
      <c r="B109" s="330"/>
      <c r="C109" s="330"/>
      <c r="D109" s="330"/>
      <c r="E109" s="330"/>
      <c r="F109" s="330"/>
      <c r="G109" s="330"/>
      <c r="H109" s="330"/>
      <c r="I109" s="330"/>
      <c r="J109" s="330"/>
      <c r="K109" s="330"/>
      <c r="L109" s="330"/>
      <c r="M109" s="330"/>
      <c r="N109" s="330"/>
      <c r="O109" s="330"/>
      <c r="P109" s="330"/>
      <c r="Q109" s="330"/>
      <c r="R109" s="330"/>
    </row>
    <row r="110" spans="1:18" ht="21">
      <c r="A110" s="330"/>
      <c r="B110" s="330"/>
      <c r="C110" s="330"/>
      <c r="D110" s="330"/>
      <c r="E110" s="330"/>
      <c r="F110" s="330"/>
      <c r="G110" s="330"/>
      <c r="H110" s="330"/>
      <c r="I110" s="330"/>
      <c r="J110" s="330"/>
      <c r="K110" s="330"/>
      <c r="L110" s="330"/>
      <c r="M110" s="330"/>
      <c r="N110" s="330"/>
      <c r="O110" s="330"/>
      <c r="P110" s="330"/>
      <c r="Q110" s="330"/>
      <c r="R110" s="330"/>
    </row>
    <row r="111" spans="1:18" ht="21">
      <c r="A111" s="330"/>
      <c r="B111" s="330"/>
      <c r="C111" s="330"/>
      <c r="D111" s="330"/>
      <c r="E111" s="330"/>
      <c r="F111" s="330"/>
      <c r="G111" s="330"/>
      <c r="H111" s="330"/>
      <c r="I111" s="330"/>
      <c r="J111" s="330"/>
      <c r="K111" s="330"/>
      <c r="L111" s="330"/>
      <c r="M111" s="330"/>
      <c r="N111" s="330"/>
      <c r="O111" s="330"/>
      <c r="P111" s="330"/>
      <c r="Q111" s="330"/>
      <c r="R111" s="330"/>
    </row>
    <row r="112" spans="1:18" ht="21">
      <c r="A112" s="330"/>
      <c r="B112" s="330"/>
      <c r="C112" s="330"/>
      <c r="D112" s="330"/>
      <c r="E112" s="330"/>
      <c r="F112" s="330"/>
      <c r="G112" s="330"/>
      <c r="H112" s="330"/>
      <c r="I112" s="330"/>
      <c r="J112" s="330"/>
      <c r="K112" s="330"/>
      <c r="L112" s="330"/>
      <c r="M112" s="330"/>
      <c r="N112" s="330"/>
      <c r="O112" s="330"/>
      <c r="P112" s="330"/>
      <c r="Q112" s="330"/>
      <c r="R112" s="330"/>
    </row>
    <row r="113" spans="1:18" ht="21">
      <c r="A113" s="330"/>
      <c r="B113" s="330"/>
      <c r="C113" s="330"/>
      <c r="D113" s="330"/>
      <c r="E113" s="330"/>
      <c r="F113" s="330"/>
      <c r="G113" s="330"/>
      <c r="H113" s="330"/>
      <c r="I113" s="330"/>
      <c r="J113" s="330"/>
      <c r="K113" s="330"/>
      <c r="L113" s="330"/>
      <c r="M113" s="330"/>
      <c r="N113" s="330"/>
      <c r="O113" s="330"/>
      <c r="P113" s="330"/>
      <c r="Q113" s="330"/>
      <c r="R113" s="330"/>
    </row>
    <row r="114" spans="1:18" ht="21">
      <c r="A114" s="330"/>
      <c r="B114" s="330"/>
      <c r="C114" s="330"/>
      <c r="D114" s="330"/>
      <c r="E114" s="330"/>
      <c r="F114" s="330"/>
      <c r="G114" s="330"/>
      <c r="H114" s="330"/>
      <c r="I114" s="330"/>
      <c r="J114" s="330"/>
      <c r="K114" s="330"/>
      <c r="L114" s="330"/>
      <c r="M114" s="330"/>
      <c r="N114" s="330"/>
      <c r="O114" s="330"/>
      <c r="P114" s="330"/>
      <c r="Q114" s="330"/>
      <c r="R114" s="330"/>
    </row>
    <row r="115" spans="1:18" ht="21">
      <c r="A115" s="330"/>
      <c r="B115" s="330"/>
      <c r="C115" s="330"/>
      <c r="D115" s="330"/>
      <c r="E115" s="330"/>
      <c r="F115" s="330"/>
      <c r="G115" s="330"/>
      <c r="H115" s="330"/>
      <c r="I115" s="330"/>
      <c r="J115" s="330"/>
      <c r="K115" s="330"/>
      <c r="L115" s="330"/>
      <c r="M115" s="330"/>
      <c r="N115" s="330"/>
      <c r="O115" s="330"/>
      <c r="P115" s="330"/>
      <c r="Q115" s="330"/>
      <c r="R115" s="330"/>
    </row>
    <row r="116" spans="1:18" ht="21">
      <c r="A116" s="330"/>
      <c r="B116" s="330"/>
      <c r="C116" s="330"/>
      <c r="D116" s="330"/>
      <c r="E116" s="330"/>
      <c r="F116" s="330"/>
      <c r="G116" s="330"/>
      <c r="H116" s="330"/>
      <c r="I116" s="330"/>
      <c r="J116" s="330"/>
      <c r="K116" s="330"/>
      <c r="L116" s="330"/>
      <c r="M116" s="330"/>
      <c r="N116" s="330"/>
      <c r="O116" s="330"/>
      <c r="P116" s="330"/>
      <c r="Q116" s="330"/>
      <c r="R116" s="330"/>
    </row>
    <row r="117" spans="1:18" ht="21">
      <c r="A117" s="330"/>
      <c r="B117" s="330"/>
      <c r="C117" s="330"/>
      <c r="D117" s="330"/>
      <c r="E117" s="330"/>
      <c r="F117" s="330"/>
      <c r="G117" s="330"/>
      <c r="H117" s="330"/>
      <c r="I117" s="330"/>
      <c r="J117" s="330"/>
      <c r="K117" s="330"/>
      <c r="L117" s="330"/>
      <c r="M117" s="330"/>
      <c r="N117" s="330"/>
      <c r="O117" s="330"/>
      <c r="P117" s="330"/>
      <c r="Q117" s="330"/>
      <c r="R117" s="330"/>
    </row>
    <row r="118" spans="1:18" ht="21">
      <c r="A118" s="330"/>
      <c r="B118" s="330"/>
      <c r="C118" s="330"/>
      <c r="D118" s="330"/>
      <c r="E118" s="330"/>
      <c r="F118" s="330"/>
      <c r="G118" s="330"/>
      <c r="H118" s="330"/>
      <c r="I118" s="330"/>
      <c r="J118" s="330"/>
      <c r="K118" s="330"/>
      <c r="L118" s="330"/>
      <c r="M118" s="330"/>
      <c r="N118" s="330"/>
      <c r="O118" s="330"/>
      <c r="P118" s="330"/>
      <c r="Q118" s="330"/>
      <c r="R118" s="330"/>
    </row>
    <row r="119" spans="1:18" ht="21">
      <c r="A119" s="330"/>
      <c r="B119" s="330"/>
      <c r="C119" s="330"/>
      <c r="D119" s="330"/>
      <c r="E119" s="330"/>
      <c r="F119" s="330"/>
      <c r="G119" s="330"/>
      <c r="H119" s="330"/>
      <c r="I119" s="330"/>
      <c r="J119" s="330"/>
      <c r="K119" s="330"/>
      <c r="L119" s="330"/>
      <c r="M119" s="330"/>
      <c r="N119" s="330"/>
      <c r="O119" s="330"/>
      <c r="P119" s="330"/>
      <c r="Q119" s="330"/>
      <c r="R119" s="330"/>
    </row>
    <row r="120" spans="1:18" ht="21">
      <c r="A120" s="330"/>
      <c r="B120" s="330"/>
      <c r="C120" s="330"/>
      <c r="D120" s="330"/>
      <c r="E120" s="330"/>
      <c r="F120" s="330"/>
      <c r="G120" s="330"/>
      <c r="H120" s="330"/>
      <c r="I120" s="330"/>
      <c r="J120" s="330"/>
      <c r="K120" s="330"/>
      <c r="L120" s="330"/>
      <c r="M120" s="330"/>
      <c r="N120" s="330"/>
      <c r="O120" s="330"/>
      <c r="P120" s="330"/>
      <c r="Q120" s="330"/>
      <c r="R120" s="330"/>
    </row>
    <row r="121" spans="1:18" ht="21">
      <c r="A121" s="330"/>
      <c r="B121" s="330"/>
      <c r="C121" s="330"/>
      <c r="D121" s="330"/>
      <c r="E121" s="330"/>
      <c r="F121" s="330"/>
      <c r="G121" s="330"/>
      <c r="H121" s="330"/>
      <c r="I121" s="330"/>
      <c r="J121" s="330"/>
      <c r="K121" s="330"/>
      <c r="L121" s="330"/>
      <c r="M121" s="330"/>
      <c r="N121" s="330"/>
      <c r="O121" s="330"/>
      <c r="P121" s="330"/>
      <c r="Q121" s="330"/>
      <c r="R121" s="330"/>
    </row>
    <row r="122" spans="1:18" ht="21">
      <c r="A122" s="330"/>
      <c r="B122" s="330"/>
      <c r="C122" s="330"/>
      <c r="D122" s="330"/>
      <c r="E122" s="330"/>
      <c r="F122" s="330"/>
      <c r="G122" s="330"/>
      <c r="H122" s="330"/>
      <c r="I122" s="330"/>
      <c r="J122" s="330"/>
      <c r="K122" s="330"/>
      <c r="L122" s="330"/>
      <c r="M122" s="330"/>
      <c r="N122" s="330"/>
      <c r="O122" s="330"/>
      <c r="P122" s="330"/>
      <c r="Q122" s="330"/>
      <c r="R122" s="330"/>
    </row>
    <row r="123" spans="1:18" ht="21">
      <c r="A123" s="330"/>
      <c r="B123" s="330"/>
      <c r="C123" s="330"/>
      <c r="D123" s="330"/>
      <c r="E123" s="330"/>
      <c r="F123" s="330"/>
      <c r="G123" s="330"/>
      <c r="H123" s="330"/>
      <c r="I123" s="330"/>
      <c r="J123" s="330"/>
      <c r="K123" s="330"/>
      <c r="L123" s="330"/>
      <c r="M123" s="330"/>
      <c r="N123" s="330"/>
      <c r="O123" s="330"/>
      <c r="P123" s="330"/>
      <c r="Q123" s="330"/>
      <c r="R123" s="330"/>
    </row>
    <row r="124" spans="1:18" ht="21">
      <c r="A124" s="330"/>
      <c r="B124" s="330"/>
      <c r="C124" s="330"/>
      <c r="D124" s="330"/>
      <c r="E124" s="330"/>
      <c r="F124" s="330"/>
      <c r="G124" s="330"/>
      <c r="H124" s="330"/>
      <c r="I124" s="330"/>
      <c r="J124" s="330"/>
      <c r="K124" s="330"/>
      <c r="L124" s="330"/>
      <c r="M124" s="330"/>
      <c r="N124" s="330"/>
      <c r="O124" s="330"/>
      <c r="P124" s="330"/>
      <c r="Q124" s="330"/>
      <c r="R124" s="330"/>
    </row>
    <row r="125" spans="1:18" ht="21">
      <c r="A125" s="330"/>
      <c r="B125" s="330"/>
      <c r="C125" s="330"/>
      <c r="D125" s="330"/>
      <c r="E125" s="330"/>
      <c r="F125" s="330"/>
      <c r="G125" s="330"/>
      <c r="H125" s="330"/>
      <c r="I125" s="330"/>
      <c r="J125" s="330"/>
      <c r="K125" s="330"/>
      <c r="L125" s="330"/>
      <c r="M125" s="330"/>
      <c r="N125" s="330"/>
      <c r="O125" s="330"/>
      <c r="P125" s="330"/>
      <c r="Q125" s="330"/>
      <c r="R125" s="330"/>
    </row>
    <row r="126" spans="1:18" ht="21">
      <c r="A126" s="330"/>
      <c r="B126" s="330"/>
      <c r="C126" s="330"/>
      <c r="D126" s="330"/>
      <c r="E126" s="330"/>
      <c r="F126" s="330"/>
      <c r="G126" s="330"/>
      <c r="H126" s="330"/>
      <c r="I126" s="330"/>
      <c r="J126" s="330"/>
      <c r="K126" s="330"/>
      <c r="L126" s="330"/>
      <c r="M126" s="330"/>
      <c r="N126" s="330"/>
      <c r="O126" s="330"/>
      <c r="P126" s="330"/>
      <c r="Q126" s="330"/>
      <c r="R126" s="330"/>
    </row>
    <row r="127" spans="1:18" ht="21">
      <c r="A127" s="330"/>
      <c r="B127" s="330"/>
      <c r="C127" s="330"/>
      <c r="D127" s="330"/>
      <c r="E127" s="330"/>
      <c r="F127" s="330"/>
      <c r="G127" s="330"/>
      <c r="H127" s="330"/>
      <c r="I127" s="330"/>
      <c r="J127" s="330"/>
      <c r="K127" s="330"/>
      <c r="L127" s="330"/>
      <c r="M127" s="330"/>
      <c r="N127" s="330"/>
      <c r="O127" s="330"/>
      <c r="P127" s="330"/>
      <c r="Q127" s="330"/>
      <c r="R127" s="330"/>
    </row>
    <row r="128" spans="1:18" ht="21">
      <c r="A128" s="330"/>
      <c r="B128" s="330"/>
      <c r="C128" s="330"/>
      <c r="D128" s="330"/>
      <c r="E128" s="330"/>
      <c r="F128" s="330"/>
      <c r="G128" s="330"/>
      <c r="H128" s="330"/>
      <c r="I128" s="330"/>
      <c r="J128" s="330"/>
      <c r="K128" s="330"/>
      <c r="L128" s="330"/>
      <c r="M128" s="330"/>
      <c r="N128" s="330"/>
      <c r="O128" s="330"/>
      <c r="P128" s="330"/>
      <c r="Q128" s="330"/>
      <c r="R128" s="330"/>
    </row>
    <row r="129" spans="1:18" ht="21">
      <c r="A129" s="330"/>
      <c r="B129" s="330"/>
      <c r="C129" s="330"/>
      <c r="D129" s="330"/>
      <c r="E129" s="330"/>
      <c r="F129" s="330"/>
      <c r="G129" s="330"/>
      <c r="H129" s="330"/>
      <c r="I129" s="330"/>
      <c r="J129" s="330"/>
      <c r="K129" s="330"/>
      <c r="L129" s="330"/>
      <c r="M129" s="330"/>
      <c r="N129" s="330"/>
      <c r="O129" s="330"/>
      <c r="P129" s="330"/>
      <c r="Q129" s="330"/>
      <c r="R129" s="330"/>
    </row>
    <row r="130" spans="1:18" ht="21">
      <c r="A130" s="330"/>
      <c r="B130" s="330"/>
      <c r="C130" s="330"/>
      <c r="D130" s="330"/>
      <c r="E130" s="330"/>
      <c r="F130" s="330"/>
      <c r="G130" s="330"/>
      <c r="H130" s="330"/>
      <c r="I130" s="330"/>
      <c r="J130" s="330"/>
      <c r="K130" s="330"/>
      <c r="L130" s="330"/>
      <c r="M130" s="330"/>
      <c r="N130" s="330"/>
      <c r="O130" s="330"/>
      <c r="P130" s="330"/>
      <c r="Q130" s="330"/>
      <c r="R130" s="330"/>
    </row>
    <row r="131" spans="1:18" ht="21">
      <c r="A131" s="330"/>
      <c r="B131" s="330"/>
      <c r="C131" s="330"/>
      <c r="D131" s="330"/>
      <c r="E131" s="330"/>
      <c r="F131" s="330"/>
      <c r="G131" s="330"/>
      <c r="H131" s="330"/>
      <c r="I131" s="330"/>
      <c r="J131" s="330"/>
      <c r="K131" s="330"/>
      <c r="L131" s="330"/>
      <c r="M131" s="330"/>
      <c r="N131" s="330"/>
      <c r="O131" s="330"/>
      <c r="P131" s="330"/>
      <c r="Q131" s="330"/>
      <c r="R131" s="330"/>
    </row>
    <row r="132" spans="1:18" ht="21">
      <c r="A132" s="330"/>
      <c r="B132" s="330"/>
      <c r="C132" s="330"/>
      <c r="D132" s="330"/>
      <c r="E132" s="330"/>
      <c r="F132" s="330"/>
      <c r="G132" s="330"/>
      <c r="H132" s="330"/>
      <c r="I132" s="330"/>
      <c r="J132" s="330"/>
      <c r="K132" s="330"/>
      <c r="L132" s="330"/>
      <c r="M132" s="330"/>
      <c r="N132" s="330"/>
      <c r="O132" s="330"/>
      <c r="P132" s="330"/>
      <c r="Q132" s="330"/>
      <c r="R132" s="330"/>
    </row>
    <row r="133" spans="1:18" ht="21">
      <c r="A133" s="330"/>
      <c r="B133" s="330"/>
      <c r="C133" s="330"/>
      <c r="D133" s="330"/>
      <c r="E133" s="330"/>
      <c r="F133" s="330"/>
      <c r="G133" s="330"/>
      <c r="H133" s="330"/>
      <c r="I133" s="330"/>
      <c r="J133" s="330"/>
      <c r="K133" s="330"/>
      <c r="L133" s="330"/>
      <c r="M133" s="330"/>
      <c r="N133" s="330"/>
      <c r="O133" s="330"/>
      <c r="P133" s="330"/>
      <c r="Q133" s="330"/>
      <c r="R133" s="330"/>
    </row>
    <row r="134" spans="1:18" ht="21">
      <c r="A134" s="330"/>
      <c r="B134" s="330"/>
      <c r="C134" s="330"/>
      <c r="D134" s="330"/>
      <c r="E134" s="330"/>
      <c r="F134" s="330"/>
      <c r="G134" s="330"/>
      <c r="H134" s="330"/>
      <c r="I134" s="330"/>
      <c r="J134" s="330"/>
      <c r="K134" s="330"/>
      <c r="L134" s="330"/>
      <c r="M134" s="330"/>
      <c r="N134" s="330"/>
      <c r="O134" s="330"/>
      <c r="P134" s="330"/>
      <c r="Q134" s="330"/>
      <c r="R134" s="330"/>
    </row>
    <row r="135" spans="1:18" ht="21">
      <c r="A135" s="330"/>
      <c r="B135" s="330"/>
      <c r="C135" s="330"/>
      <c r="D135" s="330"/>
      <c r="E135" s="330"/>
      <c r="F135" s="330"/>
      <c r="G135" s="330"/>
      <c r="H135" s="330"/>
      <c r="I135" s="330"/>
      <c r="J135" s="330"/>
      <c r="K135" s="330"/>
      <c r="L135" s="330"/>
      <c r="M135" s="330"/>
      <c r="N135" s="330"/>
      <c r="O135" s="330"/>
      <c r="P135" s="330"/>
      <c r="Q135" s="330"/>
      <c r="R135" s="330"/>
    </row>
    <row r="136" spans="1:18" ht="21">
      <c r="A136" s="330"/>
      <c r="B136" s="330"/>
      <c r="C136" s="330"/>
      <c r="D136" s="330"/>
      <c r="E136" s="330"/>
      <c r="F136" s="330"/>
      <c r="G136" s="330"/>
      <c r="H136" s="330"/>
      <c r="I136" s="330"/>
      <c r="J136" s="330"/>
      <c r="K136" s="330"/>
      <c r="L136" s="330"/>
      <c r="M136" s="330"/>
      <c r="N136" s="330"/>
      <c r="O136" s="330"/>
      <c r="P136" s="330"/>
      <c r="Q136" s="330"/>
      <c r="R136" s="330"/>
    </row>
    <row r="137" spans="1:18" ht="21">
      <c r="A137" s="330"/>
      <c r="B137" s="330"/>
      <c r="C137" s="330"/>
      <c r="D137" s="330"/>
      <c r="E137" s="330"/>
      <c r="F137" s="330"/>
      <c r="G137" s="330"/>
      <c r="H137" s="330"/>
      <c r="I137" s="330"/>
      <c r="J137" s="330"/>
      <c r="K137" s="330"/>
      <c r="L137" s="330"/>
      <c r="M137" s="330"/>
      <c r="N137" s="330"/>
      <c r="O137" s="330"/>
      <c r="P137" s="330"/>
      <c r="Q137" s="330"/>
      <c r="R137" s="330"/>
    </row>
    <row r="138" spans="1:18" ht="21">
      <c r="A138" s="330"/>
      <c r="B138" s="330"/>
      <c r="C138" s="330"/>
      <c r="D138" s="330"/>
      <c r="E138" s="330"/>
      <c r="F138" s="330"/>
      <c r="G138" s="330"/>
      <c r="H138" s="330"/>
      <c r="I138" s="330"/>
      <c r="J138" s="330"/>
      <c r="K138" s="330"/>
      <c r="L138" s="330"/>
      <c r="M138" s="330"/>
      <c r="N138" s="330"/>
      <c r="O138" s="330"/>
      <c r="P138" s="330"/>
      <c r="Q138" s="330"/>
      <c r="R138" s="330"/>
    </row>
    <row r="139" spans="1:18" ht="21">
      <c r="A139" s="330"/>
      <c r="B139" s="330"/>
      <c r="C139" s="330"/>
      <c r="D139" s="330"/>
      <c r="E139" s="330"/>
      <c r="F139" s="330"/>
      <c r="G139" s="330"/>
      <c r="H139" s="330"/>
      <c r="I139" s="330"/>
      <c r="J139" s="330"/>
      <c r="K139" s="330"/>
      <c r="L139" s="330"/>
      <c r="M139" s="330"/>
      <c r="N139" s="330"/>
      <c r="O139" s="330"/>
      <c r="P139" s="330"/>
      <c r="Q139" s="330"/>
      <c r="R139" s="330"/>
    </row>
    <row r="140" spans="1:18" ht="21">
      <c r="A140" s="330"/>
      <c r="B140" s="330"/>
      <c r="C140" s="330"/>
      <c r="D140" s="330"/>
      <c r="E140" s="330"/>
      <c r="F140" s="330"/>
      <c r="G140" s="330"/>
      <c r="H140" s="330"/>
      <c r="I140" s="330"/>
      <c r="J140" s="330"/>
      <c r="K140" s="330"/>
      <c r="L140" s="330"/>
      <c r="M140" s="330"/>
      <c r="N140" s="330"/>
      <c r="O140" s="330"/>
      <c r="P140" s="330"/>
      <c r="Q140" s="330"/>
      <c r="R140" s="330"/>
    </row>
    <row r="141" spans="1:18" ht="21">
      <c r="A141" s="330"/>
      <c r="B141" s="330"/>
      <c r="C141" s="330"/>
      <c r="D141" s="330"/>
      <c r="E141" s="330"/>
      <c r="F141" s="330"/>
      <c r="G141" s="330"/>
      <c r="H141" s="330"/>
      <c r="I141" s="330"/>
      <c r="J141" s="330"/>
      <c r="K141" s="330"/>
      <c r="L141" s="330"/>
      <c r="M141" s="330"/>
      <c r="N141" s="330"/>
      <c r="O141" s="330"/>
      <c r="P141" s="330"/>
      <c r="Q141" s="330"/>
      <c r="R141" s="330"/>
    </row>
    <row r="142" spans="1:18" ht="21">
      <c r="A142" s="330"/>
      <c r="B142" s="330"/>
      <c r="C142" s="330"/>
      <c r="D142" s="330"/>
      <c r="E142" s="330"/>
      <c r="F142" s="330"/>
      <c r="G142" s="330"/>
      <c r="H142" s="330"/>
      <c r="I142" s="330"/>
      <c r="J142" s="330"/>
      <c r="K142" s="330"/>
      <c r="L142" s="330"/>
      <c r="M142" s="330"/>
      <c r="N142" s="330"/>
      <c r="O142" s="330"/>
      <c r="P142" s="330"/>
      <c r="Q142" s="330"/>
      <c r="R142" s="330"/>
    </row>
    <row r="143" spans="1:18" ht="21">
      <c r="A143" s="330"/>
      <c r="B143" s="330"/>
      <c r="C143" s="330"/>
      <c r="D143" s="330"/>
      <c r="E143" s="330"/>
      <c r="F143" s="330"/>
      <c r="G143" s="330"/>
      <c r="H143" s="330"/>
      <c r="I143" s="330"/>
      <c r="J143" s="330"/>
      <c r="K143" s="330"/>
      <c r="L143" s="330"/>
      <c r="M143" s="330"/>
      <c r="N143" s="330"/>
      <c r="O143" s="330"/>
      <c r="P143" s="330"/>
      <c r="Q143" s="330"/>
      <c r="R143" s="330"/>
    </row>
    <row r="144" spans="1:18" ht="21">
      <c r="A144" s="330"/>
      <c r="B144" s="330"/>
      <c r="C144" s="330"/>
      <c r="D144" s="330"/>
      <c r="E144" s="330"/>
      <c r="F144" s="330"/>
      <c r="G144" s="330"/>
      <c r="H144" s="330"/>
      <c r="I144" s="330"/>
      <c r="J144" s="330"/>
      <c r="K144" s="330"/>
      <c r="L144" s="330"/>
      <c r="M144" s="330"/>
      <c r="N144" s="330"/>
      <c r="O144" s="330"/>
      <c r="P144" s="330"/>
      <c r="Q144" s="330"/>
      <c r="R144" s="330"/>
    </row>
    <row r="145" spans="1:18" ht="21">
      <c r="A145" s="330"/>
      <c r="B145" s="330"/>
      <c r="C145" s="330"/>
      <c r="D145" s="330"/>
      <c r="E145" s="330"/>
      <c r="F145" s="330"/>
      <c r="G145" s="330"/>
      <c r="H145" s="330"/>
      <c r="I145" s="330"/>
      <c r="J145" s="330"/>
      <c r="K145" s="330"/>
      <c r="L145" s="330"/>
      <c r="M145" s="330"/>
      <c r="N145" s="330"/>
      <c r="O145" s="330"/>
      <c r="P145" s="330"/>
      <c r="Q145" s="330"/>
      <c r="R145" s="330"/>
    </row>
    <row r="146" spans="1:18" ht="21">
      <c r="A146" s="330"/>
      <c r="B146" s="330"/>
      <c r="C146" s="330"/>
      <c r="D146" s="330"/>
      <c r="E146" s="330"/>
      <c r="F146" s="330"/>
      <c r="G146" s="330"/>
      <c r="H146" s="330"/>
      <c r="I146" s="330"/>
      <c r="J146" s="330"/>
      <c r="K146" s="330"/>
      <c r="L146" s="330"/>
      <c r="M146" s="330"/>
      <c r="N146" s="330"/>
      <c r="O146" s="330"/>
      <c r="P146" s="330"/>
      <c r="Q146" s="330"/>
      <c r="R146" s="330"/>
    </row>
    <row r="147" spans="1:18" ht="21">
      <c r="A147" s="330"/>
      <c r="B147" s="330"/>
      <c r="C147" s="330"/>
      <c r="D147" s="330"/>
      <c r="E147" s="330"/>
      <c r="F147" s="330"/>
      <c r="G147" s="330"/>
      <c r="H147" s="330"/>
      <c r="I147" s="330"/>
      <c r="J147" s="330"/>
      <c r="K147" s="330"/>
      <c r="L147" s="330"/>
      <c r="M147" s="330"/>
      <c r="N147" s="330"/>
      <c r="O147" s="330"/>
      <c r="P147" s="330"/>
      <c r="Q147" s="330"/>
      <c r="R147" s="330"/>
    </row>
    <row r="148" spans="1:18" ht="21">
      <c r="A148" s="330"/>
      <c r="B148" s="330"/>
      <c r="C148" s="330"/>
      <c r="D148" s="330"/>
      <c r="E148" s="330"/>
      <c r="F148" s="330"/>
      <c r="G148" s="330"/>
      <c r="H148" s="330"/>
      <c r="I148" s="330"/>
      <c r="J148" s="330"/>
      <c r="K148" s="330"/>
      <c r="L148" s="330"/>
      <c r="M148" s="330"/>
      <c r="N148" s="330"/>
      <c r="O148" s="330"/>
      <c r="P148" s="330"/>
      <c r="Q148" s="330"/>
      <c r="R148" s="330"/>
    </row>
    <row r="149" spans="1:18" ht="21">
      <c r="A149" s="330"/>
      <c r="B149" s="330"/>
      <c r="C149" s="330"/>
      <c r="D149" s="330"/>
      <c r="E149" s="330"/>
      <c r="F149" s="330"/>
      <c r="G149" s="330"/>
      <c r="H149" s="330"/>
      <c r="I149" s="330"/>
      <c r="J149" s="330"/>
      <c r="K149" s="330"/>
      <c r="L149" s="330"/>
      <c r="M149" s="330"/>
      <c r="N149" s="330"/>
      <c r="O149" s="330"/>
      <c r="P149" s="330"/>
      <c r="Q149" s="330"/>
      <c r="R149" s="330"/>
    </row>
    <row r="150" spans="1:18" ht="21">
      <c r="A150" s="330"/>
      <c r="B150" s="330"/>
      <c r="C150" s="330"/>
      <c r="D150" s="330"/>
      <c r="E150" s="330"/>
      <c r="F150" s="330"/>
      <c r="G150" s="330"/>
      <c r="H150" s="330"/>
      <c r="I150" s="330"/>
      <c r="J150" s="330"/>
      <c r="K150" s="330"/>
      <c r="L150" s="330"/>
      <c r="M150" s="330"/>
      <c r="N150" s="330"/>
      <c r="O150" s="330"/>
      <c r="P150" s="330"/>
      <c r="Q150" s="330"/>
      <c r="R150" s="330"/>
    </row>
    <row r="151" spans="1:18" ht="21">
      <c r="A151" s="330"/>
      <c r="B151" s="330"/>
      <c r="C151" s="330"/>
      <c r="D151" s="330"/>
      <c r="E151" s="330"/>
      <c r="F151" s="330"/>
      <c r="G151" s="330"/>
      <c r="H151" s="330"/>
      <c r="I151" s="330"/>
      <c r="J151" s="330"/>
      <c r="K151" s="330"/>
      <c r="L151" s="330"/>
      <c r="M151" s="330"/>
      <c r="N151" s="330"/>
      <c r="O151" s="330"/>
      <c r="P151" s="330"/>
      <c r="Q151" s="330"/>
      <c r="R151" s="330"/>
    </row>
    <row r="152" spans="1:18" ht="21">
      <c r="A152" s="330"/>
      <c r="B152" s="330"/>
      <c r="C152" s="330"/>
      <c r="D152" s="330"/>
      <c r="E152" s="330"/>
      <c r="F152" s="330"/>
      <c r="G152" s="330"/>
      <c r="H152" s="330"/>
      <c r="I152" s="330"/>
      <c r="J152" s="330"/>
      <c r="K152" s="330"/>
      <c r="L152" s="330"/>
      <c r="M152" s="330"/>
      <c r="N152" s="330"/>
      <c r="O152" s="330"/>
      <c r="P152" s="330"/>
      <c r="Q152" s="330"/>
      <c r="R152" s="330"/>
    </row>
    <row r="153" spans="1:18" ht="21">
      <c r="A153" s="330"/>
      <c r="B153" s="330"/>
      <c r="C153" s="330"/>
      <c r="D153" s="330"/>
      <c r="E153" s="330"/>
      <c r="F153" s="330"/>
      <c r="G153" s="330"/>
      <c r="H153" s="330"/>
      <c r="I153" s="330"/>
      <c r="J153" s="330"/>
      <c r="K153" s="330"/>
      <c r="L153" s="330"/>
      <c r="M153" s="330"/>
      <c r="N153" s="330"/>
      <c r="O153" s="330"/>
      <c r="P153" s="330"/>
      <c r="Q153" s="330"/>
      <c r="R153" s="330"/>
    </row>
    <row r="154" spans="1:18" ht="21">
      <c r="A154" s="330"/>
      <c r="B154" s="330"/>
      <c r="C154" s="330"/>
      <c r="D154" s="330"/>
      <c r="E154" s="330"/>
      <c r="F154" s="330"/>
      <c r="G154" s="330"/>
      <c r="H154" s="330"/>
      <c r="I154" s="330"/>
      <c r="J154" s="330"/>
      <c r="K154" s="330"/>
      <c r="L154" s="330"/>
      <c r="M154" s="330"/>
      <c r="N154" s="330"/>
      <c r="O154" s="330"/>
      <c r="P154" s="330"/>
      <c r="Q154" s="330"/>
      <c r="R154" s="330"/>
    </row>
    <row r="155" spans="1:18" ht="21">
      <c r="A155" s="330"/>
      <c r="B155" s="330"/>
      <c r="C155" s="330"/>
      <c r="D155" s="330"/>
      <c r="E155" s="330"/>
      <c r="F155" s="330"/>
      <c r="G155" s="330"/>
      <c r="H155" s="330"/>
      <c r="I155" s="330"/>
      <c r="J155" s="330"/>
      <c r="K155" s="330"/>
      <c r="L155" s="330"/>
      <c r="M155" s="330"/>
      <c r="N155" s="330"/>
      <c r="O155" s="330"/>
      <c r="P155" s="330"/>
      <c r="Q155" s="330"/>
      <c r="R155" s="330"/>
    </row>
    <row r="156" spans="1:18" ht="21">
      <c r="A156" s="330"/>
      <c r="B156" s="330"/>
      <c r="C156" s="330"/>
      <c r="D156" s="330"/>
      <c r="E156" s="330"/>
      <c r="F156" s="330"/>
      <c r="G156" s="330"/>
      <c r="H156" s="330"/>
      <c r="I156" s="330"/>
      <c r="J156" s="330"/>
      <c r="K156" s="330"/>
      <c r="L156" s="330"/>
      <c r="M156" s="330"/>
      <c r="N156" s="330"/>
      <c r="O156" s="330"/>
      <c r="P156" s="330"/>
      <c r="Q156" s="330"/>
      <c r="R156" s="330"/>
    </row>
    <row r="157" spans="1:18" ht="21">
      <c r="A157" s="330"/>
      <c r="B157" s="330"/>
      <c r="C157" s="330"/>
      <c r="D157" s="330"/>
      <c r="E157" s="330"/>
      <c r="F157" s="330"/>
      <c r="G157" s="330"/>
      <c r="H157" s="330"/>
      <c r="I157" s="330"/>
      <c r="J157" s="330"/>
      <c r="K157" s="330"/>
      <c r="L157" s="330"/>
      <c r="M157" s="330"/>
      <c r="N157" s="330"/>
      <c r="O157" s="330"/>
      <c r="P157" s="330"/>
      <c r="Q157" s="330"/>
      <c r="R157" s="330"/>
    </row>
    <row r="158" spans="1:18" ht="21">
      <c r="A158" s="330"/>
      <c r="B158" s="330"/>
      <c r="C158" s="330"/>
      <c r="D158" s="330"/>
      <c r="E158" s="330"/>
      <c r="F158" s="330"/>
      <c r="G158" s="330"/>
      <c r="H158" s="330"/>
      <c r="I158" s="330"/>
      <c r="J158" s="330"/>
      <c r="K158" s="330"/>
      <c r="L158" s="330"/>
      <c r="M158" s="330"/>
      <c r="N158" s="330"/>
      <c r="O158" s="330"/>
      <c r="P158" s="330"/>
      <c r="Q158" s="330"/>
      <c r="R158" s="330"/>
    </row>
    <row r="159" spans="1:18" ht="21">
      <c r="A159" s="330"/>
      <c r="B159" s="330"/>
      <c r="C159" s="330"/>
      <c r="D159" s="330"/>
      <c r="E159" s="330"/>
      <c r="F159" s="330"/>
      <c r="G159" s="330"/>
      <c r="H159" s="330"/>
      <c r="I159" s="330"/>
      <c r="J159" s="330"/>
      <c r="K159" s="330"/>
      <c r="L159" s="330"/>
      <c r="M159" s="330"/>
      <c r="N159" s="330"/>
      <c r="O159" s="330"/>
      <c r="P159" s="330"/>
      <c r="Q159" s="330"/>
      <c r="R159" s="330"/>
    </row>
    <row r="160" spans="1:18" ht="21">
      <c r="A160" s="330"/>
      <c r="B160" s="330"/>
      <c r="C160" s="330"/>
      <c r="D160" s="330"/>
      <c r="E160" s="330"/>
      <c r="F160" s="330"/>
      <c r="G160" s="330"/>
      <c r="H160" s="330"/>
      <c r="I160" s="330"/>
      <c r="J160" s="330"/>
      <c r="K160" s="330"/>
      <c r="L160" s="330"/>
      <c r="M160" s="330"/>
      <c r="N160" s="330"/>
      <c r="O160" s="330"/>
      <c r="P160" s="330"/>
      <c r="Q160" s="330"/>
      <c r="R160" s="330"/>
    </row>
    <row r="161" spans="1:18" ht="21">
      <c r="A161" s="330"/>
      <c r="B161" s="330"/>
      <c r="C161" s="330"/>
      <c r="D161" s="330"/>
      <c r="E161" s="330"/>
      <c r="F161" s="330"/>
      <c r="G161" s="330"/>
      <c r="H161" s="330"/>
      <c r="I161" s="330"/>
      <c r="J161" s="330"/>
      <c r="K161" s="330"/>
      <c r="L161" s="330"/>
      <c r="M161" s="330"/>
      <c r="N161" s="330"/>
      <c r="O161" s="330"/>
      <c r="P161" s="330"/>
      <c r="Q161" s="330"/>
      <c r="R161" s="330"/>
    </row>
    <row r="162" spans="1:18" ht="21">
      <c r="A162" s="330"/>
      <c r="B162" s="330"/>
      <c r="C162" s="330"/>
      <c r="D162" s="330"/>
      <c r="E162" s="330"/>
      <c r="F162" s="330"/>
      <c r="G162" s="330"/>
      <c r="H162" s="330"/>
      <c r="I162" s="330"/>
      <c r="J162" s="330"/>
      <c r="K162" s="330"/>
      <c r="L162" s="330"/>
      <c r="M162" s="330"/>
      <c r="N162" s="330"/>
      <c r="O162" s="330"/>
      <c r="P162" s="330"/>
      <c r="Q162" s="330"/>
      <c r="R162" s="330"/>
    </row>
    <row r="163" spans="1:18" ht="21">
      <c r="A163" s="330"/>
      <c r="B163" s="330"/>
      <c r="C163" s="330"/>
      <c r="D163" s="330"/>
      <c r="E163" s="330"/>
      <c r="F163" s="330"/>
      <c r="G163" s="330"/>
      <c r="H163" s="330"/>
      <c r="I163" s="330"/>
      <c r="J163" s="330"/>
      <c r="K163" s="330"/>
      <c r="L163" s="330"/>
      <c r="M163" s="330"/>
      <c r="N163" s="330"/>
      <c r="O163" s="330"/>
      <c r="P163" s="330"/>
      <c r="Q163" s="330"/>
      <c r="R163" s="330"/>
    </row>
    <row r="164" spans="1:18" ht="21">
      <c r="A164" s="330"/>
      <c r="B164" s="330"/>
      <c r="C164" s="330"/>
      <c r="D164" s="330"/>
      <c r="E164" s="330"/>
      <c r="F164" s="330"/>
      <c r="G164" s="330"/>
      <c r="H164" s="330"/>
      <c r="I164" s="330"/>
      <c r="J164" s="330"/>
      <c r="K164" s="330"/>
      <c r="L164" s="330"/>
      <c r="M164" s="330"/>
      <c r="N164" s="330"/>
      <c r="O164" s="330"/>
      <c r="P164" s="330"/>
      <c r="Q164" s="330"/>
      <c r="R164" s="330"/>
    </row>
    <row r="165" spans="1:18" ht="21">
      <c r="A165" s="330"/>
      <c r="B165" s="330"/>
      <c r="C165" s="330"/>
      <c r="D165" s="330"/>
      <c r="E165" s="330"/>
      <c r="F165" s="330"/>
      <c r="G165" s="330"/>
      <c r="H165" s="330"/>
      <c r="I165" s="330"/>
      <c r="J165" s="330"/>
      <c r="K165" s="330"/>
      <c r="L165" s="330"/>
      <c r="M165" s="330"/>
      <c r="N165" s="330"/>
      <c r="O165" s="330"/>
      <c r="P165" s="330"/>
      <c r="Q165" s="330"/>
      <c r="R165" s="330"/>
    </row>
    <row r="166" spans="1:18" ht="21">
      <c r="A166" s="330"/>
      <c r="B166" s="330"/>
      <c r="C166" s="330"/>
      <c r="D166" s="330"/>
      <c r="E166" s="330"/>
      <c r="F166" s="330"/>
      <c r="G166" s="330"/>
      <c r="H166" s="330"/>
      <c r="I166" s="330"/>
      <c r="J166" s="330"/>
      <c r="K166" s="330"/>
      <c r="L166" s="330"/>
      <c r="M166" s="330"/>
      <c r="N166" s="330"/>
      <c r="O166" s="330"/>
      <c r="P166" s="330"/>
      <c r="Q166" s="330"/>
      <c r="R166" s="330"/>
    </row>
    <row r="167" spans="1:18" ht="21">
      <c r="A167" s="330"/>
      <c r="B167" s="330"/>
      <c r="C167" s="330"/>
      <c r="D167" s="330"/>
      <c r="E167" s="330"/>
      <c r="F167" s="330"/>
      <c r="G167" s="330"/>
      <c r="H167" s="330"/>
      <c r="I167" s="330"/>
      <c r="J167" s="330"/>
      <c r="K167" s="330"/>
      <c r="L167" s="330"/>
      <c r="M167" s="330"/>
      <c r="N167" s="330"/>
      <c r="O167" s="330"/>
      <c r="P167" s="330"/>
      <c r="Q167" s="330"/>
      <c r="R167" s="330"/>
    </row>
    <row r="168" spans="1:18" ht="21">
      <c r="A168" s="330"/>
      <c r="B168" s="330"/>
      <c r="C168" s="330"/>
      <c r="D168" s="330"/>
      <c r="E168" s="330"/>
      <c r="F168" s="330"/>
      <c r="G168" s="330"/>
      <c r="H168" s="330"/>
      <c r="I168" s="330"/>
      <c r="J168" s="330"/>
      <c r="K168" s="330"/>
      <c r="L168" s="330"/>
      <c r="M168" s="330"/>
      <c r="N168" s="330"/>
      <c r="O168" s="330"/>
      <c r="P168" s="330"/>
      <c r="Q168" s="330"/>
      <c r="R168" s="330"/>
    </row>
    <row r="169" spans="1:18" ht="21">
      <c r="A169" s="330"/>
      <c r="B169" s="330"/>
      <c r="C169" s="330"/>
      <c r="D169" s="330"/>
      <c r="E169" s="330"/>
      <c r="F169" s="330"/>
      <c r="G169" s="330"/>
      <c r="H169" s="330"/>
      <c r="I169" s="330"/>
      <c r="J169" s="330"/>
      <c r="K169" s="330"/>
      <c r="L169" s="330"/>
      <c r="M169" s="330"/>
      <c r="N169" s="330"/>
      <c r="O169" s="330"/>
      <c r="P169" s="330"/>
      <c r="Q169" s="330"/>
      <c r="R169" s="330"/>
    </row>
    <row r="170" spans="1:18" ht="21">
      <c r="A170" s="330"/>
      <c r="B170" s="330"/>
      <c r="C170" s="330"/>
      <c r="D170" s="330"/>
      <c r="E170" s="330"/>
      <c r="F170" s="330"/>
      <c r="G170" s="330"/>
      <c r="H170" s="330"/>
      <c r="I170" s="330"/>
      <c r="J170" s="330"/>
      <c r="K170" s="330"/>
      <c r="L170" s="330"/>
      <c r="M170" s="330"/>
      <c r="N170" s="330"/>
      <c r="O170" s="330"/>
      <c r="P170" s="330"/>
      <c r="Q170" s="330"/>
      <c r="R170" s="330"/>
    </row>
    <row r="171" spans="1:18" ht="21">
      <c r="A171" s="330"/>
      <c r="B171" s="330"/>
      <c r="C171" s="330"/>
      <c r="D171" s="330"/>
      <c r="E171" s="330"/>
      <c r="F171" s="330"/>
      <c r="G171" s="330"/>
      <c r="H171" s="330"/>
      <c r="I171" s="330"/>
      <c r="J171" s="330"/>
      <c r="K171" s="330"/>
      <c r="L171" s="330"/>
      <c r="M171" s="330"/>
      <c r="N171" s="330"/>
      <c r="O171" s="330"/>
      <c r="P171" s="330"/>
      <c r="Q171" s="330"/>
      <c r="R171" s="330"/>
    </row>
    <row r="172" spans="1:18" ht="21">
      <c r="A172" s="330"/>
      <c r="B172" s="330"/>
      <c r="C172" s="330"/>
      <c r="D172" s="330"/>
      <c r="E172" s="330"/>
      <c r="F172" s="330"/>
      <c r="G172" s="330"/>
      <c r="H172" s="330"/>
      <c r="I172" s="330"/>
      <c r="J172" s="330"/>
      <c r="K172" s="330"/>
      <c r="L172" s="330"/>
      <c r="M172" s="330"/>
      <c r="N172" s="330"/>
      <c r="O172" s="330"/>
      <c r="P172" s="330"/>
      <c r="Q172" s="330"/>
      <c r="R172" s="330"/>
    </row>
    <row r="173" spans="1:18" ht="21">
      <c r="A173" s="330"/>
      <c r="B173" s="330"/>
      <c r="C173" s="330"/>
      <c r="D173" s="330"/>
      <c r="E173" s="330"/>
      <c r="F173" s="330"/>
      <c r="G173" s="330"/>
      <c r="H173" s="330"/>
      <c r="I173" s="330"/>
      <c r="J173" s="330"/>
      <c r="K173" s="330"/>
      <c r="L173" s="330"/>
      <c r="M173" s="330"/>
      <c r="N173" s="330"/>
      <c r="O173" s="330"/>
      <c r="P173" s="330"/>
      <c r="Q173" s="330"/>
      <c r="R173" s="330"/>
    </row>
    <row r="174" spans="1:18" ht="21">
      <c r="A174" s="330"/>
      <c r="B174" s="330"/>
      <c r="C174" s="330"/>
      <c r="D174" s="330"/>
      <c r="E174" s="330"/>
      <c r="F174" s="330"/>
      <c r="G174" s="330"/>
      <c r="H174" s="330"/>
      <c r="I174" s="330"/>
      <c r="J174" s="330"/>
      <c r="K174" s="330"/>
      <c r="L174" s="330"/>
      <c r="M174" s="330"/>
      <c r="N174" s="330"/>
      <c r="O174" s="330"/>
      <c r="P174" s="330"/>
      <c r="Q174" s="330"/>
      <c r="R174" s="330"/>
    </row>
    <row r="175" spans="1:18" ht="21">
      <c r="A175" s="330"/>
      <c r="B175" s="330"/>
      <c r="C175" s="330"/>
      <c r="D175" s="330"/>
      <c r="E175" s="330"/>
      <c r="F175" s="330"/>
      <c r="G175" s="330"/>
      <c r="H175" s="330"/>
      <c r="I175" s="330"/>
      <c r="J175" s="330"/>
      <c r="K175" s="330"/>
      <c r="L175" s="330"/>
      <c r="M175" s="330"/>
      <c r="N175" s="330"/>
      <c r="O175" s="330"/>
      <c r="P175" s="330"/>
      <c r="Q175" s="330"/>
      <c r="R175" s="330"/>
    </row>
    <row r="176" spans="1:18" ht="21">
      <c r="A176" s="330"/>
      <c r="B176" s="330"/>
      <c r="C176" s="330"/>
      <c r="D176" s="330"/>
      <c r="E176" s="330"/>
      <c r="F176" s="330"/>
      <c r="G176" s="330"/>
      <c r="H176" s="330"/>
      <c r="I176" s="330"/>
      <c r="J176" s="330"/>
      <c r="K176" s="330"/>
      <c r="L176" s="330"/>
      <c r="M176" s="330"/>
      <c r="N176" s="330"/>
      <c r="O176" s="330"/>
      <c r="P176" s="330"/>
      <c r="Q176" s="330"/>
      <c r="R176" s="330"/>
    </row>
    <row r="177" spans="1:18" ht="21">
      <c r="A177" s="330"/>
      <c r="B177" s="330"/>
      <c r="C177" s="330"/>
      <c r="D177" s="330"/>
      <c r="E177" s="330"/>
      <c r="F177" s="330"/>
      <c r="G177" s="330"/>
      <c r="H177" s="330"/>
      <c r="I177" s="330"/>
      <c r="J177" s="330"/>
      <c r="K177" s="330"/>
      <c r="L177" s="330"/>
      <c r="M177" s="330"/>
      <c r="N177" s="330"/>
      <c r="O177" s="330"/>
      <c r="P177" s="330"/>
      <c r="Q177" s="330"/>
      <c r="R177" s="330"/>
    </row>
    <row r="178" spans="1:18" ht="21">
      <c r="A178" s="330"/>
      <c r="B178" s="330"/>
      <c r="C178" s="330"/>
      <c r="D178" s="330"/>
      <c r="E178" s="330"/>
      <c r="F178" s="330"/>
      <c r="G178" s="330"/>
      <c r="H178" s="330"/>
      <c r="I178" s="330"/>
      <c r="J178" s="330"/>
      <c r="K178" s="330"/>
      <c r="L178" s="330"/>
      <c r="M178" s="330"/>
      <c r="N178" s="330"/>
      <c r="O178" s="330"/>
      <c r="P178" s="330"/>
      <c r="Q178" s="330"/>
      <c r="R178" s="330"/>
    </row>
    <row r="179" spans="1:18" ht="21">
      <c r="A179" s="330"/>
      <c r="B179" s="330"/>
      <c r="C179" s="330"/>
      <c r="D179" s="330"/>
      <c r="E179" s="330"/>
      <c r="F179" s="330"/>
      <c r="G179" s="330"/>
      <c r="H179" s="330"/>
      <c r="I179" s="330"/>
      <c r="J179" s="330"/>
      <c r="K179" s="330"/>
      <c r="L179" s="330"/>
      <c r="M179" s="330"/>
      <c r="N179" s="330"/>
      <c r="O179" s="330"/>
      <c r="P179" s="330"/>
      <c r="Q179" s="330"/>
      <c r="R179" s="330"/>
    </row>
    <row r="180" spans="1:18" ht="21">
      <c r="A180" s="330"/>
      <c r="B180" s="330"/>
      <c r="C180" s="330"/>
      <c r="D180" s="330"/>
      <c r="E180" s="330"/>
      <c r="F180" s="330"/>
      <c r="G180" s="330"/>
      <c r="H180" s="330"/>
      <c r="I180" s="330"/>
      <c r="J180" s="330"/>
      <c r="K180" s="330"/>
      <c r="L180" s="330"/>
      <c r="M180" s="330"/>
      <c r="N180" s="330"/>
      <c r="O180" s="330"/>
      <c r="P180" s="330"/>
      <c r="Q180" s="330"/>
      <c r="R180" s="330"/>
    </row>
    <row r="181" spans="1:18" ht="21">
      <c r="A181" s="330"/>
      <c r="B181" s="330"/>
      <c r="C181" s="330"/>
      <c r="D181" s="330"/>
      <c r="E181" s="330"/>
      <c r="F181" s="330"/>
      <c r="G181" s="330"/>
      <c r="H181" s="330"/>
      <c r="I181" s="330"/>
      <c r="J181" s="330"/>
      <c r="K181" s="330"/>
      <c r="L181" s="330"/>
      <c r="M181" s="330"/>
      <c r="N181" s="330"/>
      <c r="O181" s="330"/>
      <c r="P181" s="330"/>
      <c r="Q181" s="330"/>
      <c r="R181" s="330"/>
    </row>
    <row r="182" spans="1:18" ht="21">
      <c r="A182" s="330"/>
      <c r="B182" s="330"/>
      <c r="C182" s="330"/>
      <c r="D182" s="330"/>
      <c r="E182" s="330"/>
      <c r="F182" s="330"/>
      <c r="G182" s="330"/>
      <c r="H182" s="330"/>
      <c r="I182" s="330"/>
      <c r="J182" s="330"/>
      <c r="K182" s="330"/>
      <c r="L182" s="330"/>
      <c r="M182" s="330"/>
      <c r="N182" s="330"/>
      <c r="O182" s="330"/>
      <c r="P182" s="330"/>
      <c r="Q182" s="330"/>
      <c r="R182" s="330"/>
    </row>
  </sheetData>
  <sheetProtection/>
  <mergeCells count="14">
    <mergeCell ref="Q50:R50"/>
    <mergeCell ref="A2:R2"/>
    <mergeCell ref="A3:R3"/>
    <mergeCell ref="B8:B9"/>
    <mergeCell ref="G8:I8"/>
    <mergeCell ref="J8:R8"/>
    <mergeCell ref="A8:A9"/>
    <mergeCell ref="A26:A27"/>
    <mergeCell ref="Q25:R25"/>
    <mergeCell ref="B26:B27"/>
    <mergeCell ref="G26:I26"/>
    <mergeCell ref="J26:R26"/>
    <mergeCell ref="N1:R1"/>
    <mergeCell ref="A4:R4"/>
  </mergeCells>
  <printOptions/>
  <pageMargins left="0.16" right="0.17" top="0.36" bottom="0.3" header="0.16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4">
      <selection activeCell="K28" sqref="K28"/>
    </sheetView>
  </sheetViews>
  <sheetFormatPr defaultColWidth="9.140625" defaultRowHeight="12.75"/>
  <cols>
    <col min="1" max="1" width="3.8515625" style="0" customWidth="1"/>
    <col min="2" max="2" width="33.00390625" style="0" customWidth="1"/>
    <col min="3" max="3" width="26.8515625" style="0" customWidth="1"/>
    <col min="4" max="4" width="10.421875" style="0" customWidth="1"/>
    <col min="5" max="5" width="15.00390625" style="0" customWidth="1"/>
    <col min="6" max="6" width="11.28125" style="0" customWidth="1"/>
    <col min="7" max="8" width="3.8515625" style="0" customWidth="1"/>
    <col min="9" max="9" width="4.00390625" style="0" customWidth="1"/>
    <col min="10" max="18" width="3.8515625" style="0" customWidth="1"/>
  </cols>
  <sheetData>
    <row r="1" spans="1:18" ht="26.25">
      <c r="A1" s="526"/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74" t="s">
        <v>847</v>
      </c>
      <c r="O1" s="574"/>
      <c r="P1" s="574"/>
      <c r="Q1" s="574"/>
      <c r="R1" s="574"/>
    </row>
    <row r="2" spans="1:18" ht="26.25">
      <c r="A2" s="573" t="s">
        <v>846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</row>
    <row r="3" spans="1:18" ht="26.25">
      <c r="A3" s="573" t="s">
        <v>544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</row>
    <row r="4" spans="1:18" ht="26.25">
      <c r="A4" s="573" t="s">
        <v>682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</row>
    <row r="5" spans="1:18" ht="1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</row>
    <row r="6" spans="1:18" ht="23.25">
      <c r="A6" s="2" t="s">
        <v>2</v>
      </c>
      <c r="B6" s="2"/>
      <c r="C6" s="2"/>
      <c r="D6" s="2"/>
      <c r="E6" s="47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3.25">
      <c r="A7" s="474" t="s">
        <v>324</v>
      </c>
      <c r="B7" s="2" t="s">
        <v>684</v>
      </c>
      <c r="C7" s="2"/>
      <c r="D7" s="2"/>
      <c r="E7" s="47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23.25">
      <c r="A8" s="575" t="s">
        <v>22</v>
      </c>
      <c r="B8" s="577" t="s">
        <v>848</v>
      </c>
      <c r="C8" s="7" t="s">
        <v>849</v>
      </c>
      <c r="D8" s="486" t="s">
        <v>6</v>
      </c>
      <c r="E8" s="3" t="s">
        <v>23</v>
      </c>
      <c r="F8" s="7" t="s">
        <v>15</v>
      </c>
      <c r="G8" s="570" t="s">
        <v>374</v>
      </c>
      <c r="H8" s="571"/>
      <c r="I8" s="572"/>
      <c r="J8" s="570" t="s">
        <v>545</v>
      </c>
      <c r="K8" s="571"/>
      <c r="L8" s="571"/>
      <c r="M8" s="571"/>
      <c r="N8" s="571"/>
      <c r="O8" s="571"/>
      <c r="P8" s="571"/>
      <c r="Q8" s="571"/>
      <c r="R8" s="572"/>
    </row>
    <row r="9" spans="1:18" ht="24">
      <c r="A9" s="576"/>
      <c r="B9" s="578"/>
      <c r="C9" s="8" t="s">
        <v>850</v>
      </c>
      <c r="D9" s="487" t="s">
        <v>851</v>
      </c>
      <c r="E9" s="4" t="s">
        <v>7</v>
      </c>
      <c r="F9" s="436" t="s">
        <v>845</v>
      </c>
      <c r="G9" s="9" t="s">
        <v>8</v>
      </c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16</v>
      </c>
      <c r="O9" s="9" t="s">
        <v>17</v>
      </c>
      <c r="P9" s="9" t="s">
        <v>19</v>
      </c>
      <c r="Q9" s="9" t="s">
        <v>18</v>
      </c>
      <c r="R9" s="9" t="s">
        <v>66</v>
      </c>
    </row>
    <row r="10" spans="1:18" ht="21.75">
      <c r="A10" s="452">
        <v>1</v>
      </c>
      <c r="B10" s="147" t="s">
        <v>85</v>
      </c>
      <c r="C10" s="147" t="s">
        <v>86</v>
      </c>
      <c r="D10" s="459">
        <v>100000</v>
      </c>
      <c r="E10" s="147" t="s">
        <v>31</v>
      </c>
      <c r="F10" s="439" t="s">
        <v>64</v>
      </c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</row>
    <row r="11" spans="1:18" ht="21.75">
      <c r="A11" s="460"/>
      <c r="B11" s="86" t="s">
        <v>677</v>
      </c>
      <c r="C11" s="86" t="s">
        <v>674</v>
      </c>
      <c r="D11" s="447"/>
      <c r="E11" s="450"/>
      <c r="F11" s="406" t="s">
        <v>27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ht="21.75">
      <c r="A12" s="406"/>
      <c r="B12" s="407" t="s">
        <v>676</v>
      </c>
      <c r="C12" s="86" t="s">
        <v>675</v>
      </c>
      <c r="D12" s="442"/>
      <c r="E12" s="450"/>
      <c r="F12" s="406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ht="21.75">
      <c r="A13" s="406"/>
      <c r="B13" s="411"/>
      <c r="C13" s="86"/>
      <c r="D13" s="461"/>
      <c r="E13" s="450"/>
      <c r="F13" s="43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18" ht="21.75">
      <c r="A14" s="417">
        <v>2</v>
      </c>
      <c r="B14" s="462" t="s">
        <v>272</v>
      </c>
      <c r="C14" s="463" t="s">
        <v>188</v>
      </c>
      <c r="D14" s="464">
        <v>60000</v>
      </c>
      <c r="E14" s="86" t="s">
        <v>31</v>
      </c>
      <c r="F14" s="431" t="s">
        <v>64</v>
      </c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</row>
    <row r="15" spans="1:18" ht="21.75">
      <c r="A15" s="406"/>
      <c r="B15" s="462" t="s">
        <v>273</v>
      </c>
      <c r="C15" s="465" t="s">
        <v>189</v>
      </c>
      <c r="D15" s="466"/>
      <c r="E15" s="450"/>
      <c r="F15" s="406" t="s">
        <v>27</v>
      </c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</row>
    <row r="16" spans="1:18" ht="21.75">
      <c r="A16" s="406"/>
      <c r="B16" s="86" t="s">
        <v>678</v>
      </c>
      <c r="C16" s="465" t="s">
        <v>274</v>
      </c>
      <c r="D16" s="466"/>
      <c r="E16" s="450"/>
      <c r="F16" s="165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</row>
    <row r="17" spans="1:18" ht="21.75">
      <c r="A17" s="406"/>
      <c r="B17" s="407" t="s">
        <v>679</v>
      </c>
      <c r="C17" s="264" t="s">
        <v>311</v>
      </c>
      <c r="D17" s="466"/>
      <c r="E17" s="450"/>
      <c r="F17" s="165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</row>
    <row r="18" spans="1:18" ht="21.75">
      <c r="A18" s="406"/>
      <c r="B18" s="278"/>
      <c r="C18" s="463" t="s">
        <v>680</v>
      </c>
      <c r="D18" s="466"/>
      <c r="E18" s="450"/>
      <c r="F18" s="165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</row>
    <row r="19" spans="1:18" ht="21.75">
      <c r="A19" s="428"/>
      <c r="B19" s="444"/>
      <c r="C19" s="475" t="s">
        <v>191</v>
      </c>
      <c r="D19" s="476"/>
      <c r="E19" s="477"/>
      <c r="F19" s="433"/>
      <c r="G19" s="478"/>
      <c r="H19" s="478"/>
      <c r="I19" s="478"/>
      <c r="J19" s="478"/>
      <c r="K19" s="478"/>
      <c r="L19" s="478"/>
      <c r="M19" s="478"/>
      <c r="N19" s="478"/>
      <c r="O19" s="478"/>
      <c r="P19" s="478"/>
      <c r="Q19" s="478"/>
      <c r="R19" s="478"/>
    </row>
    <row r="20" spans="1:18" ht="24" thickBot="1">
      <c r="A20" s="527" t="s">
        <v>55</v>
      </c>
      <c r="B20" s="532" t="s">
        <v>920</v>
      </c>
      <c r="C20" s="528"/>
      <c r="D20" s="533">
        <f>SUM(D10+D14)</f>
        <v>160000</v>
      </c>
      <c r="E20" s="529"/>
      <c r="F20" s="530"/>
      <c r="G20" s="531"/>
      <c r="H20" s="531"/>
      <c r="I20" s="531"/>
      <c r="J20" s="531"/>
      <c r="K20" s="531"/>
      <c r="L20" s="531"/>
      <c r="M20" s="531"/>
      <c r="N20" s="531"/>
      <c r="O20" s="531"/>
      <c r="P20" s="531"/>
      <c r="Q20" s="531"/>
      <c r="R20" s="531"/>
    </row>
    <row r="21" spans="1:18" ht="22.5" thickTop="1">
      <c r="A21" s="165"/>
      <c r="B21" s="183"/>
      <c r="C21" s="468"/>
      <c r="D21" s="466"/>
      <c r="E21" s="445"/>
      <c r="F21" s="165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</row>
    <row r="22" spans="1:18" ht="21.75">
      <c r="A22" s="165"/>
      <c r="B22" s="183"/>
      <c r="C22" s="89"/>
      <c r="D22" s="446" t="e">
        <f>SUM(#REF!+#REF!+D10)</f>
        <v>#REF!</v>
      </c>
      <c r="E22" s="445"/>
      <c r="F22" s="165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591">
        <v>13</v>
      </c>
      <c r="R22" s="591"/>
    </row>
    <row r="23" spans="1:18" ht="21.75">
      <c r="A23" s="466"/>
      <c r="B23" s="183"/>
      <c r="C23" s="89"/>
      <c r="D23" s="440"/>
      <c r="E23" s="508"/>
      <c r="F23" s="165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</row>
    <row r="24" spans="1:18" ht="21.75">
      <c r="A24" s="165"/>
      <c r="B24" s="89"/>
      <c r="C24" s="183"/>
      <c r="D24" s="441"/>
      <c r="E24" s="89"/>
      <c r="F24" s="165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</row>
    <row r="25" spans="1:18" ht="21.75">
      <c r="A25" s="165"/>
      <c r="B25" s="409"/>
      <c r="C25" s="89"/>
      <c r="D25" s="441"/>
      <c r="E25" s="89"/>
      <c r="F25" s="165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</row>
    <row r="26" spans="1:18" ht="21.75">
      <c r="A26" s="165"/>
      <c r="B26" s="183"/>
      <c r="C26" s="89"/>
      <c r="D26" s="441"/>
      <c r="E26" s="89"/>
      <c r="F26" s="165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</row>
    <row r="27" spans="1:18" ht="21.75">
      <c r="A27" s="165"/>
      <c r="B27" s="183"/>
      <c r="C27" s="89"/>
      <c r="D27" s="441"/>
      <c r="E27" s="89"/>
      <c r="F27" s="165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</row>
    <row r="28" spans="1:18" ht="21.75">
      <c r="A28" s="466"/>
      <c r="B28" s="183"/>
      <c r="C28" s="89"/>
      <c r="D28" s="443"/>
      <c r="E28" s="89"/>
      <c r="F28" s="165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</row>
    <row r="29" spans="1:18" ht="21.75">
      <c r="A29" s="466"/>
      <c r="B29" s="183"/>
      <c r="C29" s="89"/>
      <c r="D29" s="443"/>
      <c r="E29" s="89"/>
      <c r="F29" s="165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</row>
    <row r="30" spans="1:18" ht="21.75">
      <c r="A30" s="165"/>
      <c r="B30" s="89"/>
      <c r="C30" s="247"/>
      <c r="D30" s="443"/>
      <c r="E30" s="89"/>
      <c r="F30" s="165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</row>
    <row r="31" spans="1:18" ht="21.75">
      <c r="A31" s="165"/>
      <c r="B31" s="409"/>
      <c r="C31" s="89"/>
      <c r="D31" s="443"/>
      <c r="E31" s="89"/>
      <c r="F31" s="165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</row>
    <row r="32" spans="1:18" ht="21.75">
      <c r="A32" s="278"/>
      <c r="B32" s="278"/>
      <c r="C32" s="278"/>
      <c r="D32" s="278"/>
      <c r="E32" s="278"/>
      <c r="F32" s="278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</row>
    <row r="33" spans="1:18" ht="21.75">
      <c r="A33" s="278"/>
      <c r="B33" s="278"/>
      <c r="C33" s="278"/>
      <c r="D33" s="278"/>
      <c r="E33" s="278"/>
      <c r="F33" s="278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</row>
  </sheetData>
  <sheetProtection/>
  <mergeCells count="9">
    <mergeCell ref="Q22:R22"/>
    <mergeCell ref="N1:R1"/>
    <mergeCell ref="A4:R4"/>
    <mergeCell ref="A2:R2"/>
    <mergeCell ref="A3:R3"/>
    <mergeCell ref="A8:A9"/>
    <mergeCell ref="B8:B9"/>
    <mergeCell ref="G8:I8"/>
    <mergeCell ref="J8:R8"/>
  </mergeCells>
  <printOptions/>
  <pageMargins left="0.19" right="0.2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1">
      <selection activeCell="T20" sqref="T20"/>
    </sheetView>
  </sheetViews>
  <sheetFormatPr defaultColWidth="9.140625" defaultRowHeight="12.75"/>
  <cols>
    <col min="1" max="1" width="4.00390625" style="0" customWidth="1"/>
    <col min="2" max="2" width="31.00390625" style="0" customWidth="1"/>
    <col min="3" max="3" width="29.140625" style="0" customWidth="1"/>
    <col min="4" max="4" width="10.57421875" style="0" customWidth="1"/>
    <col min="5" max="5" width="14.421875" style="0" customWidth="1"/>
    <col min="6" max="6" width="11.140625" style="0" customWidth="1"/>
    <col min="7" max="12" width="3.8515625" style="0" customWidth="1"/>
    <col min="13" max="14" width="4.140625" style="0" customWidth="1"/>
    <col min="15" max="18" width="3.8515625" style="0" customWidth="1"/>
  </cols>
  <sheetData>
    <row r="1" spans="1:18" ht="26.25">
      <c r="A1" s="526"/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74" t="s">
        <v>847</v>
      </c>
      <c r="O1" s="574"/>
      <c r="P1" s="574"/>
      <c r="Q1" s="574"/>
      <c r="R1" s="574"/>
    </row>
    <row r="2" spans="1:18" ht="26.25">
      <c r="A2" s="573" t="s">
        <v>846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</row>
    <row r="3" spans="1:18" ht="26.25">
      <c r="A3" s="573" t="s">
        <v>544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</row>
    <row r="4" spans="1:18" ht="26.25">
      <c r="A4" s="573" t="s">
        <v>682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</row>
    <row r="5" spans="1:18" ht="15" customHeight="1">
      <c r="A5" s="2"/>
      <c r="B5" s="2"/>
      <c r="C5" s="2"/>
      <c r="D5" s="2"/>
      <c r="E5" s="47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3.25">
      <c r="A6" s="2" t="s">
        <v>2</v>
      </c>
      <c r="B6" s="2"/>
      <c r="C6" s="2"/>
      <c r="D6" s="2"/>
      <c r="E6" s="47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3.25">
      <c r="A7" s="474" t="s">
        <v>324</v>
      </c>
      <c r="B7" s="2" t="s">
        <v>687</v>
      </c>
      <c r="C7" s="2"/>
      <c r="D7" s="2"/>
      <c r="E7" s="47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9" customHeight="1">
      <c r="A8" s="330"/>
      <c r="B8" s="330"/>
      <c r="C8" s="330"/>
      <c r="D8" s="330"/>
      <c r="E8" s="435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</row>
    <row r="9" spans="1:18" ht="23.25">
      <c r="A9" s="575" t="s">
        <v>22</v>
      </c>
      <c r="B9" s="577" t="s">
        <v>848</v>
      </c>
      <c r="C9" s="7" t="s">
        <v>849</v>
      </c>
      <c r="D9" s="486" t="s">
        <v>6</v>
      </c>
      <c r="E9" s="3" t="s">
        <v>23</v>
      </c>
      <c r="F9" s="7" t="s">
        <v>15</v>
      </c>
      <c r="G9" s="570" t="s">
        <v>374</v>
      </c>
      <c r="H9" s="571"/>
      <c r="I9" s="572"/>
      <c r="J9" s="570" t="s">
        <v>545</v>
      </c>
      <c r="K9" s="571"/>
      <c r="L9" s="571"/>
      <c r="M9" s="571"/>
      <c r="N9" s="571"/>
      <c r="O9" s="571"/>
      <c r="P9" s="571"/>
      <c r="Q9" s="571"/>
      <c r="R9" s="572"/>
    </row>
    <row r="10" spans="1:18" ht="19.5" customHeight="1">
      <c r="A10" s="576"/>
      <c r="B10" s="578"/>
      <c r="C10" s="8" t="s">
        <v>850</v>
      </c>
      <c r="D10" s="487" t="s">
        <v>851</v>
      </c>
      <c r="E10" s="4" t="s">
        <v>7</v>
      </c>
      <c r="F10" s="436" t="s">
        <v>845</v>
      </c>
      <c r="G10" s="9" t="s">
        <v>8</v>
      </c>
      <c r="H10" s="9" t="s">
        <v>9</v>
      </c>
      <c r="I10" s="9" t="s">
        <v>10</v>
      </c>
      <c r="J10" s="9" t="s">
        <v>11</v>
      </c>
      <c r="K10" s="9" t="s">
        <v>12</v>
      </c>
      <c r="L10" s="9" t="s">
        <v>13</v>
      </c>
      <c r="M10" s="9" t="s">
        <v>14</v>
      </c>
      <c r="N10" s="9" t="s">
        <v>16</v>
      </c>
      <c r="O10" s="9" t="s">
        <v>17</v>
      </c>
      <c r="P10" s="9" t="s">
        <v>19</v>
      </c>
      <c r="Q10" s="9" t="s">
        <v>18</v>
      </c>
      <c r="R10" s="9" t="s">
        <v>66</v>
      </c>
    </row>
    <row r="11" spans="1:18" ht="21" customHeight="1">
      <c r="A11" s="452">
        <v>1</v>
      </c>
      <c r="B11" s="183" t="s">
        <v>254</v>
      </c>
      <c r="C11" s="86" t="s">
        <v>681</v>
      </c>
      <c r="D11" s="482">
        <v>150000</v>
      </c>
      <c r="E11" s="86" t="s">
        <v>31</v>
      </c>
      <c r="F11" s="431" t="s">
        <v>24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ht="21" customHeight="1">
      <c r="A12" s="460"/>
      <c r="B12" s="86" t="s">
        <v>685</v>
      </c>
      <c r="C12" s="217" t="s">
        <v>854</v>
      </c>
      <c r="D12" s="429"/>
      <c r="E12" s="483"/>
      <c r="F12" s="431" t="s">
        <v>41</v>
      </c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ht="21" customHeight="1">
      <c r="A13" s="406"/>
      <c r="B13" s="86" t="s">
        <v>686</v>
      </c>
      <c r="C13" s="217" t="s">
        <v>853</v>
      </c>
      <c r="D13" s="484"/>
      <c r="E13" s="318"/>
      <c r="F13" s="43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18" ht="21" customHeight="1">
      <c r="A14" s="406"/>
      <c r="B14" s="89"/>
      <c r="C14" s="86" t="s">
        <v>160</v>
      </c>
      <c r="D14" s="484"/>
      <c r="E14" s="318"/>
      <c r="F14" s="43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</row>
    <row r="15" spans="1:18" ht="12" customHeight="1">
      <c r="A15" s="451"/>
      <c r="B15" s="5"/>
      <c r="C15" s="86"/>
      <c r="D15" s="220"/>
      <c r="E15" s="16"/>
      <c r="F15" s="10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</row>
    <row r="16" spans="1:18" ht="21" customHeight="1">
      <c r="A16" s="417">
        <v>2</v>
      </c>
      <c r="B16" s="126" t="s">
        <v>688</v>
      </c>
      <c r="C16" s="86" t="s">
        <v>693</v>
      </c>
      <c r="D16" s="442">
        <v>20000</v>
      </c>
      <c r="E16" s="535" t="s">
        <v>855</v>
      </c>
      <c r="F16" s="406" t="s">
        <v>24</v>
      </c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</row>
    <row r="17" spans="1:18" ht="21" customHeight="1">
      <c r="A17" s="406"/>
      <c r="B17" s="86" t="s">
        <v>689</v>
      </c>
      <c r="C17" s="86" t="s">
        <v>694</v>
      </c>
      <c r="D17" s="485"/>
      <c r="E17" s="413" t="s">
        <v>691</v>
      </c>
      <c r="F17" s="431" t="s">
        <v>41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</row>
    <row r="18" spans="1:18" ht="21" customHeight="1">
      <c r="A18" s="406"/>
      <c r="B18" s="86" t="s">
        <v>690</v>
      </c>
      <c r="C18" s="86"/>
      <c r="D18" s="485"/>
      <c r="E18" s="414" t="s">
        <v>692</v>
      </c>
      <c r="F18" s="431"/>
      <c r="G18" s="451"/>
      <c r="H18" s="451"/>
      <c r="I18" s="451"/>
      <c r="J18" s="451"/>
      <c r="K18" s="451"/>
      <c r="L18" s="451"/>
      <c r="M18" s="451"/>
      <c r="N18" s="451"/>
      <c r="O18" s="451"/>
      <c r="P18" s="451"/>
      <c r="Q18" s="451"/>
      <c r="R18" s="451"/>
    </row>
    <row r="19" spans="1:18" ht="21" customHeight="1">
      <c r="A19" s="451"/>
      <c r="B19" s="451"/>
      <c r="C19" s="451"/>
      <c r="D19" s="451"/>
      <c r="E19" s="451"/>
      <c r="F19" s="451"/>
      <c r="G19" s="451"/>
      <c r="H19" s="451"/>
      <c r="I19" s="451"/>
      <c r="J19" s="451"/>
      <c r="K19" s="451"/>
      <c r="L19" s="451"/>
      <c r="M19" s="451"/>
      <c r="N19" s="451"/>
      <c r="O19" s="451"/>
      <c r="P19" s="451"/>
      <c r="Q19" s="451"/>
      <c r="R19" s="451"/>
    </row>
    <row r="20" spans="1:18" ht="21" customHeight="1" thickBot="1">
      <c r="A20" s="527" t="s">
        <v>55</v>
      </c>
      <c r="B20" s="532" t="s">
        <v>920</v>
      </c>
      <c r="C20" s="528"/>
      <c r="D20" s="533">
        <f>SUM(D11+D16)</f>
        <v>170000</v>
      </c>
      <c r="E20" s="529"/>
      <c r="F20" s="530"/>
      <c r="G20" s="531"/>
      <c r="H20" s="531"/>
      <c r="I20" s="531"/>
      <c r="J20" s="531"/>
      <c r="K20" s="531"/>
      <c r="L20" s="531"/>
      <c r="M20" s="531"/>
      <c r="N20" s="531"/>
      <c r="O20" s="531"/>
      <c r="P20" s="531"/>
      <c r="Q20" s="531"/>
      <c r="R20" s="531"/>
    </row>
    <row r="21" spans="1:18" ht="21" customHeight="1" thickTop="1">
      <c r="A21" s="536"/>
      <c r="B21" s="536"/>
      <c r="C21" s="536"/>
      <c r="D21" s="536"/>
      <c r="E21" s="536"/>
      <c r="F21" s="536"/>
      <c r="G21" s="536"/>
      <c r="H21" s="536"/>
      <c r="I21" s="536"/>
      <c r="J21" s="536"/>
      <c r="K21" s="536"/>
      <c r="L21" s="536"/>
      <c r="M21" s="536"/>
      <c r="N21" s="536"/>
      <c r="O21" s="536"/>
      <c r="P21" s="536"/>
      <c r="Q21" s="536"/>
      <c r="R21" s="536"/>
    </row>
    <row r="22" spans="1:18" ht="21" customHeight="1">
      <c r="A22" s="536"/>
      <c r="B22" s="536"/>
      <c r="C22" s="536"/>
      <c r="D22" s="536"/>
      <c r="E22" s="536"/>
      <c r="F22" s="536"/>
      <c r="G22" s="536"/>
      <c r="H22" s="536"/>
      <c r="I22" s="536"/>
      <c r="J22" s="536"/>
      <c r="K22" s="536"/>
      <c r="L22" s="536"/>
      <c r="M22" s="536"/>
      <c r="N22" s="536"/>
      <c r="O22" s="536"/>
      <c r="P22" s="536"/>
      <c r="Q22" s="536"/>
      <c r="R22" s="536"/>
    </row>
    <row r="23" spans="1:18" ht="21" customHeight="1">
      <c r="A23" s="536"/>
      <c r="B23" s="536"/>
      <c r="C23" s="536"/>
      <c r="D23" s="536"/>
      <c r="E23" s="536"/>
      <c r="F23" s="536"/>
      <c r="G23" s="536"/>
      <c r="H23" s="536"/>
      <c r="I23" s="536"/>
      <c r="J23" s="536"/>
      <c r="K23" s="536"/>
      <c r="L23" s="536"/>
      <c r="M23" s="536"/>
      <c r="N23" s="536"/>
      <c r="O23" s="536"/>
      <c r="P23" s="536"/>
      <c r="Q23" s="536"/>
      <c r="R23" s="536"/>
    </row>
    <row r="24" spans="1:18" ht="21" customHeight="1">
      <c r="A24" s="536"/>
      <c r="B24" s="536"/>
      <c r="C24" s="536"/>
      <c r="D24" s="536"/>
      <c r="E24" s="536"/>
      <c r="F24" s="536"/>
      <c r="G24" s="536"/>
      <c r="H24" s="536"/>
      <c r="I24" s="536"/>
      <c r="J24" s="536"/>
      <c r="K24" s="536"/>
      <c r="L24" s="536"/>
      <c r="M24" s="536"/>
      <c r="N24" s="536"/>
      <c r="O24" s="536"/>
      <c r="P24" s="536"/>
      <c r="Q24" s="536"/>
      <c r="R24" s="536"/>
    </row>
    <row r="25" spans="1:18" ht="21.75">
      <c r="A25" s="165"/>
      <c r="B25" s="183"/>
      <c r="C25" s="89"/>
      <c r="D25" s="446" t="e">
        <f>SUM(#REF!+#REF!+D11)</f>
        <v>#REF!</v>
      </c>
      <c r="E25" s="445"/>
      <c r="F25" s="165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591">
        <v>14</v>
      </c>
      <c r="R25" s="591"/>
    </row>
    <row r="26" spans="1:18" ht="21.75">
      <c r="A26" s="165"/>
      <c r="B26" s="183"/>
      <c r="C26" s="458"/>
      <c r="D26" s="443"/>
      <c r="E26" s="445"/>
      <c r="F26" s="16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395"/>
      <c r="R26" s="395"/>
    </row>
    <row r="27" spans="1:18" ht="21.75">
      <c r="A27" s="165"/>
      <c r="B27" s="183"/>
      <c r="C27" s="458"/>
      <c r="D27" s="443"/>
      <c r="E27" s="445"/>
      <c r="F27" s="165"/>
      <c r="G27" s="395"/>
      <c r="H27" s="395"/>
      <c r="I27" s="395"/>
      <c r="J27" s="395"/>
      <c r="K27" s="395"/>
      <c r="L27" s="395"/>
      <c r="M27" s="395"/>
      <c r="N27" s="395"/>
      <c r="O27" s="395"/>
      <c r="P27" s="395"/>
      <c r="Q27" s="395"/>
      <c r="R27" s="395"/>
    </row>
  </sheetData>
  <sheetProtection/>
  <mergeCells count="9">
    <mergeCell ref="Q25:R25"/>
    <mergeCell ref="A4:R4"/>
    <mergeCell ref="A3:R3"/>
    <mergeCell ref="A9:A10"/>
    <mergeCell ref="B9:B10"/>
    <mergeCell ref="N1:R1"/>
    <mergeCell ref="G9:I9"/>
    <mergeCell ref="J9:R9"/>
    <mergeCell ref="A2:R2"/>
  </mergeCells>
  <printOptions/>
  <pageMargins left="0.19" right="0.17" top="0.49" bottom="0.44" header="0.3" footer="0.27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0">
      <selection activeCell="T17" sqref="T17"/>
    </sheetView>
  </sheetViews>
  <sheetFormatPr defaultColWidth="9.140625" defaultRowHeight="12.75"/>
  <cols>
    <col min="1" max="1" width="4.00390625" style="0" customWidth="1"/>
    <col min="2" max="2" width="30.7109375" style="0" customWidth="1"/>
    <col min="3" max="3" width="31.00390625" style="0" customWidth="1"/>
    <col min="4" max="4" width="10.00390625" style="0" customWidth="1"/>
    <col min="5" max="5" width="14.28125" style="0" customWidth="1"/>
    <col min="6" max="6" width="10.8515625" style="0" customWidth="1"/>
    <col min="7" max="12" width="3.8515625" style="0" customWidth="1"/>
    <col min="13" max="13" width="4.00390625" style="0" customWidth="1"/>
    <col min="14" max="14" width="3.8515625" style="0" customWidth="1"/>
    <col min="15" max="15" width="4.00390625" style="0" customWidth="1"/>
    <col min="16" max="18" width="3.8515625" style="0" customWidth="1"/>
  </cols>
  <sheetData>
    <row r="1" spans="1:18" ht="26.25">
      <c r="A1" s="526"/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74" t="s">
        <v>847</v>
      </c>
      <c r="O1" s="574"/>
      <c r="P1" s="574"/>
      <c r="Q1" s="574"/>
      <c r="R1" s="574"/>
    </row>
    <row r="2" spans="1:18" ht="26.25">
      <c r="A2" s="573" t="s">
        <v>846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</row>
    <row r="3" spans="1:18" ht="26.25">
      <c r="A3" s="573" t="s">
        <v>544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</row>
    <row r="4" spans="1:18" ht="26.25">
      <c r="A4" s="573" t="s">
        <v>682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</row>
    <row r="5" spans="1:18" ht="15" customHeight="1">
      <c r="A5" s="2"/>
      <c r="B5" s="2"/>
      <c r="C5" s="2"/>
      <c r="D5" s="2"/>
      <c r="E5" s="47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3.25">
      <c r="A6" s="2" t="s">
        <v>2</v>
      </c>
      <c r="B6" s="2"/>
      <c r="C6" s="2"/>
      <c r="D6" s="2"/>
      <c r="E6" s="47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3.25">
      <c r="A7" s="474" t="s">
        <v>324</v>
      </c>
      <c r="B7" s="2" t="s">
        <v>968</v>
      </c>
      <c r="C7" s="2"/>
      <c r="D7" s="2"/>
      <c r="E7" s="47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 customHeight="1">
      <c r="A8" s="330"/>
      <c r="B8" s="330"/>
      <c r="C8" s="330"/>
      <c r="D8" s="330"/>
      <c r="E8" s="435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</row>
    <row r="9" spans="1:18" ht="23.25">
      <c r="A9" s="575" t="s">
        <v>22</v>
      </c>
      <c r="B9" s="577" t="s">
        <v>848</v>
      </c>
      <c r="C9" s="7" t="s">
        <v>849</v>
      </c>
      <c r="D9" s="486" t="s">
        <v>6</v>
      </c>
      <c r="E9" s="3" t="s">
        <v>23</v>
      </c>
      <c r="F9" s="7" t="s">
        <v>15</v>
      </c>
      <c r="G9" s="570" t="s">
        <v>374</v>
      </c>
      <c r="H9" s="571"/>
      <c r="I9" s="572"/>
      <c r="J9" s="570" t="s">
        <v>545</v>
      </c>
      <c r="K9" s="571"/>
      <c r="L9" s="571"/>
      <c r="M9" s="571"/>
      <c r="N9" s="571"/>
      <c r="O9" s="571"/>
      <c r="P9" s="571"/>
      <c r="Q9" s="571"/>
      <c r="R9" s="572"/>
    </row>
    <row r="10" spans="1:18" ht="24">
      <c r="A10" s="576"/>
      <c r="B10" s="578"/>
      <c r="C10" s="8" t="s">
        <v>850</v>
      </c>
      <c r="D10" s="487" t="s">
        <v>851</v>
      </c>
      <c r="E10" s="4" t="s">
        <v>7</v>
      </c>
      <c r="F10" s="436" t="s">
        <v>845</v>
      </c>
      <c r="G10" s="9" t="s">
        <v>8</v>
      </c>
      <c r="H10" s="9" t="s">
        <v>9</v>
      </c>
      <c r="I10" s="9" t="s">
        <v>10</v>
      </c>
      <c r="J10" s="9" t="s">
        <v>11</v>
      </c>
      <c r="K10" s="9" t="s">
        <v>12</v>
      </c>
      <c r="L10" s="9" t="s">
        <v>13</v>
      </c>
      <c r="M10" s="9" t="s">
        <v>14</v>
      </c>
      <c r="N10" s="9" t="s">
        <v>16</v>
      </c>
      <c r="O10" s="9" t="s">
        <v>17</v>
      </c>
      <c r="P10" s="9" t="s">
        <v>19</v>
      </c>
      <c r="Q10" s="9" t="s">
        <v>18</v>
      </c>
      <c r="R10" s="9" t="s">
        <v>66</v>
      </c>
    </row>
    <row r="11" spans="1:18" ht="21.75">
      <c r="A11" s="417">
        <v>1</v>
      </c>
      <c r="B11" s="183" t="s">
        <v>652</v>
      </c>
      <c r="C11" s="86" t="s">
        <v>347</v>
      </c>
      <c r="D11" s="448">
        <v>30000</v>
      </c>
      <c r="E11" s="86" t="s">
        <v>167</v>
      </c>
      <c r="F11" s="406" t="s">
        <v>30</v>
      </c>
      <c r="G11" s="537"/>
      <c r="H11" s="537"/>
      <c r="I11" s="537"/>
      <c r="J11" s="537"/>
      <c r="K11" s="537"/>
      <c r="L11" s="537"/>
      <c r="M11" s="537"/>
      <c r="N11" s="537"/>
      <c r="O11" s="537"/>
      <c r="P11" s="537"/>
      <c r="Q11" s="537"/>
      <c r="R11" s="537"/>
    </row>
    <row r="12" spans="1:18" ht="21.75">
      <c r="A12" s="406"/>
      <c r="B12" s="183" t="s">
        <v>653</v>
      </c>
      <c r="C12" s="451"/>
      <c r="D12" s="451"/>
      <c r="E12" s="451"/>
      <c r="F12" s="451"/>
      <c r="G12" s="451"/>
      <c r="H12" s="451"/>
      <c r="I12" s="451"/>
      <c r="J12" s="451"/>
      <c r="K12" s="451"/>
      <c r="L12" s="451"/>
      <c r="M12" s="451"/>
      <c r="N12" s="451"/>
      <c r="O12" s="451"/>
      <c r="P12" s="451"/>
      <c r="Q12" s="451"/>
      <c r="R12" s="451"/>
    </row>
    <row r="13" spans="1:18" ht="21.75">
      <c r="A13" s="406"/>
      <c r="B13" s="86" t="s">
        <v>668</v>
      </c>
      <c r="C13" s="451"/>
      <c r="D13" s="451"/>
      <c r="E13" s="451"/>
      <c r="F13" s="451"/>
      <c r="G13" s="451"/>
      <c r="H13" s="451"/>
      <c r="I13" s="451"/>
      <c r="J13" s="451"/>
      <c r="K13" s="451"/>
      <c r="L13" s="451"/>
      <c r="M13" s="451"/>
      <c r="N13" s="451"/>
      <c r="O13" s="451"/>
      <c r="P13" s="451"/>
      <c r="Q13" s="451"/>
      <c r="R13" s="451"/>
    </row>
    <row r="14" spans="1:18" ht="21.75">
      <c r="A14" s="406"/>
      <c r="B14" s="407" t="s">
        <v>969</v>
      </c>
      <c r="C14" s="451"/>
      <c r="D14" s="451"/>
      <c r="E14" s="451"/>
      <c r="F14" s="45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</row>
    <row r="15" spans="1:18" ht="9" customHeight="1">
      <c r="A15" s="406"/>
      <c r="B15" s="407"/>
      <c r="C15" s="451"/>
      <c r="D15" s="451"/>
      <c r="E15" s="451"/>
      <c r="F15" s="45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</row>
    <row r="16" spans="1:18" ht="21.75">
      <c r="A16" s="406"/>
      <c r="B16" s="407"/>
      <c r="C16" s="86" t="s">
        <v>669</v>
      </c>
      <c r="D16" s="442">
        <v>10000</v>
      </c>
      <c r="E16" s="86" t="s">
        <v>31</v>
      </c>
      <c r="F16" s="406" t="s">
        <v>30</v>
      </c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</row>
    <row r="17" spans="1:18" ht="21.75">
      <c r="A17" s="406"/>
      <c r="B17" s="407"/>
      <c r="C17" s="86" t="s">
        <v>921</v>
      </c>
      <c r="D17" s="442"/>
      <c r="E17" s="86"/>
      <c r="F17" s="406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</row>
    <row r="18" spans="1:18" ht="21.75">
      <c r="A18" s="406"/>
      <c r="B18" s="407"/>
      <c r="C18" s="278" t="s">
        <v>671</v>
      </c>
      <c r="D18" s="451"/>
      <c r="E18" s="451"/>
      <c r="F18" s="451"/>
      <c r="G18" s="451"/>
      <c r="H18" s="451"/>
      <c r="I18" s="451"/>
      <c r="J18" s="451"/>
      <c r="K18" s="451"/>
      <c r="L18" s="451"/>
      <c r="M18" s="451"/>
      <c r="N18" s="451"/>
      <c r="O18" s="451"/>
      <c r="P18" s="451"/>
      <c r="Q18" s="451"/>
      <c r="R18" s="451"/>
    </row>
    <row r="19" spans="1:18" ht="24" thickBot="1">
      <c r="A19" s="527" t="s">
        <v>55</v>
      </c>
      <c r="B19" s="532" t="s">
        <v>922</v>
      </c>
      <c r="C19" s="528"/>
      <c r="D19" s="533">
        <f>SUM(D16+D11)</f>
        <v>40000</v>
      </c>
      <c r="E19" s="529"/>
      <c r="F19" s="530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</row>
    <row r="20" spans="1:18" ht="22.5" thickTop="1">
      <c r="A20" s="165"/>
      <c r="B20" s="183"/>
      <c r="C20" s="89"/>
      <c r="D20" s="441"/>
      <c r="E20" s="89"/>
      <c r="F20" s="165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</row>
    <row r="21" spans="1:18" ht="21.75">
      <c r="A21" s="466"/>
      <c r="B21" s="183"/>
      <c r="C21" s="89"/>
      <c r="D21" s="443"/>
      <c r="E21" s="89"/>
      <c r="F21" s="165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</row>
    <row r="22" spans="1:18" ht="21.75">
      <c r="A22" s="466"/>
      <c r="B22" s="183"/>
      <c r="C22" s="89"/>
      <c r="D22" s="443"/>
      <c r="E22" s="89"/>
      <c r="F22" s="165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</row>
    <row r="23" spans="1:18" ht="21.75">
      <c r="A23" s="165"/>
      <c r="B23" s="183"/>
      <c r="C23" s="89"/>
      <c r="D23" s="441"/>
      <c r="E23" s="89"/>
      <c r="F23" s="165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</row>
    <row r="24" spans="1:18" ht="21.75">
      <c r="A24" s="165"/>
      <c r="B24" s="183"/>
      <c r="C24" s="89"/>
      <c r="D24" s="441"/>
      <c r="E24" s="89"/>
      <c r="F24" s="165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</row>
    <row r="25" spans="1:18" ht="21.75">
      <c r="A25" s="165"/>
      <c r="B25" s="183"/>
      <c r="C25" s="89"/>
      <c r="D25" s="446" t="e">
        <f>SUM(#REF!+#REF!+#REF!)</f>
        <v>#REF!</v>
      </c>
      <c r="E25" s="445"/>
      <c r="F25" s="165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591">
        <v>8</v>
      </c>
      <c r="R25" s="591"/>
    </row>
  </sheetData>
  <sheetProtection/>
  <mergeCells count="9">
    <mergeCell ref="Q25:R25"/>
    <mergeCell ref="N1:R1"/>
    <mergeCell ref="A4:R4"/>
    <mergeCell ref="A2:R2"/>
    <mergeCell ref="A3:R3"/>
    <mergeCell ref="A9:A10"/>
    <mergeCell ref="B9:B10"/>
    <mergeCell ref="G9:I9"/>
    <mergeCell ref="J9:R9"/>
  </mergeCells>
  <printOptions/>
  <pageMargins left="0.16" right="0.17" top="0.43" bottom="0.42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3">
      <selection activeCell="S23" sqref="S23"/>
    </sheetView>
  </sheetViews>
  <sheetFormatPr defaultColWidth="9.140625" defaultRowHeight="12.75"/>
  <cols>
    <col min="1" max="1" width="4.421875" style="0" customWidth="1"/>
    <col min="2" max="2" width="33.421875" style="0" customWidth="1"/>
    <col min="3" max="3" width="27.7109375" style="0" customWidth="1"/>
    <col min="4" max="4" width="10.8515625" style="0" customWidth="1"/>
    <col min="5" max="5" width="14.421875" style="0" customWidth="1"/>
    <col min="6" max="6" width="10.421875" style="0" customWidth="1"/>
    <col min="7" max="18" width="3.8515625" style="0" customWidth="1"/>
  </cols>
  <sheetData>
    <row r="1" spans="1:18" ht="26.25">
      <c r="A1" s="526"/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74" t="s">
        <v>847</v>
      </c>
      <c r="O1" s="574"/>
      <c r="P1" s="574"/>
      <c r="Q1" s="574"/>
      <c r="R1" s="574"/>
    </row>
    <row r="2" spans="1:18" ht="26.25">
      <c r="A2" s="573" t="s">
        <v>846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</row>
    <row r="3" spans="1:18" ht="26.25">
      <c r="A3" s="573" t="s">
        <v>544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</row>
    <row r="4" spans="1:18" ht="26.25">
      <c r="A4" s="573" t="s">
        <v>682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</row>
    <row r="5" spans="1:18" ht="15" customHeight="1">
      <c r="A5" s="2"/>
      <c r="B5" s="2"/>
      <c r="C5" s="2"/>
      <c r="D5" s="2"/>
      <c r="E5" s="47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3.25">
      <c r="A6" s="2" t="s">
        <v>32</v>
      </c>
      <c r="B6" s="2"/>
      <c r="C6" s="2"/>
      <c r="D6" s="2"/>
      <c r="E6" s="47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3.25">
      <c r="A7" s="474" t="s">
        <v>324</v>
      </c>
      <c r="B7" s="2" t="s">
        <v>741</v>
      </c>
      <c r="C7" s="2"/>
      <c r="D7" s="2"/>
      <c r="E7" s="47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9" customHeight="1">
      <c r="A8" s="330"/>
      <c r="B8" s="330"/>
      <c r="C8" s="330"/>
      <c r="D8" s="330"/>
      <c r="E8" s="435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</row>
    <row r="9" spans="1:18" ht="23.25">
      <c r="A9" s="575" t="s">
        <v>22</v>
      </c>
      <c r="B9" s="577" t="s">
        <v>848</v>
      </c>
      <c r="C9" s="7" t="s">
        <v>849</v>
      </c>
      <c r="D9" s="486" t="s">
        <v>6</v>
      </c>
      <c r="E9" s="3" t="s">
        <v>23</v>
      </c>
      <c r="F9" s="7" t="s">
        <v>15</v>
      </c>
      <c r="G9" s="570" t="s">
        <v>374</v>
      </c>
      <c r="H9" s="571"/>
      <c r="I9" s="572"/>
      <c r="J9" s="570" t="s">
        <v>545</v>
      </c>
      <c r="K9" s="571"/>
      <c r="L9" s="571"/>
      <c r="M9" s="571"/>
      <c r="N9" s="571"/>
      <c r="O9" s="571"/>
      <c r="P9" s="571"/>
      <c r="Q9" s="571"/>
      <c r="R9" s="572"/>
    </row>
    <row r="10" spans="1:18" ht="24">
      <c r="A10" s="576"/>
      <c r="B10" s="578"/>
      <c r="C10" s="8" t="s">
        <v>850</v>
      </c>
      <c r="D10" s="487" t="s">
        <v>851</v>
      </c>
      <c r="E10" s="4" t="s">
        <v>7</v>
      </c>
      <c r="F10" s="436" t="s">
        <v>845</v>
      </c>
      <c r="G10" s="9" t="s">
        <v>8</v>
      </c>
      <c r="H10" s="9" t="s">
        <v>9</v>
      </c>
      <c r="I10" s="9" t="s">
        <v>10</v>
      </c>
      <c r="J10" s="9" t="s">
        <v>11</v>
      </c>
      <c r="K10" s="9" t="s">
        <v>12</v>
      </c>
      <c r="L10" s="9" t="s">
        <v>13</v>
      </c>
      <c r="M10" s="9" t="s">
        <v>14</v>
      </c>
      <c r="N10" s="9" t="s">
        <v>16</v>
      </c>
      <c r="O10" s="9" t="s">
        <v>17</v>
      </c>
      <c r="P10" s="9" t="s">
        <v>19</v>
      </c>
      <c r="Q10" s="9" t="s">
        <v>18</v>
      </c>
      <c r="R10" s="9" t="s">
        <v>66</v>
      </c>
    </row>
    <row r="11" spans="1:18" ht="21.75">
      <c r="A11" s="452">
        <v>1</v>
      </c>
      <c r="B11" s="147" t="s">
        <v>730</v>
      </c>
      <c r="C11" s="147" t="s">
        <v>734</v>
      </c>
      <c r="D11" s="459">
        <v>500000</v>
      </c>
      <c r="E11" s="147" t="s">
        <v>740</v>
      </c>
      <c r="F11" s="439" t="s">
        <v>30</v>
      </c>
      <c r="G11" s="449"/>
      <c r="H11" s="449"/>
      <c r="I11" s="449"/>
      <c r="J11" s="449"/>
      <c r="K11" s="449"/>
      <c r="L11" s="449"/>
      <c r="M11" s="449"/>
      <c r="N11" s="449"/>
      <c r="O11" s="449"/>
      <c r="P11" s="449"/>
      <c r="Q11" s="449"/>
      <c r="R11" s="449"/>
    </row>
    <row r="12" spans="1:18" ht="21.75">
      <c r="A12" s="503"/>
      <c r="B12" s="278" t="s">
        <v>731</v>
      </c>
      <c r="C12" s="86" t="s">
        <v>735</v>
      </c>
      <c r="D12" s="479"/>
      <c r="E12" s="319"/>
      <c r="F12" s="456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R12" s="449"/>
    </row>
    <row r="13" spans="1:18" ht="21.75">
      <c r="A13" s="456"/>
      <c r="B13" s="86" t="s">
        <v>732</v>
      </c>
      <c r="C13" s="86" t="s">
        <v>736</v>
      </c>
      <c r="D13" s="455"/>
      <c r="E13" s="319"/>
      <c r="F13" s="456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</row>
    <row r="14" spans="1:18" ht="21.75">
      <c r="A14" s="456"/>
      <c r="B14" s="86" t="s">
        <v>733</v>
      </c>
      <c r="C14" s="86" t="s">
        <v>737</v>
      </c>
      <c r="D14" s="504"/>
      <c r="E14" s="319"/>
      <c r="F14" s="505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</row>
    <row r="15" spans="1:18" ht="21.75">
      <c r="A15" s="453"/>
      <c r="B15" s="506"/>
      <c r="C15" s="463" t="s">
        <v>738</v>
      </c>
      <c r="D15" s="507"/>
      <c r="E15" s="319"/>
      <c r="F15" s="505"/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49"/>
      <c r="R15" s="449"/>
    </row>
    <row r="16" spans="1:18" ht="21.75">
      <c r="A16" s="456"/>
      <c r="B16" s="506"/>
      <c r="C16" s="465" t="s">
        <v>739</v>
      </c>
      <c r="D16" s="489"/>
      <c r="E16" s="319"/>
      <c r="F16" s="456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449"/>
      <c r="R16" s="449"/>
    </row>
    <row r="17" spans="1:18" ht="21" customHeight="1" thickBot="1">
      <c r="A17" s="527" t="s">
        <v>55</v>
      </c>
      <c r="B17" s="532" t="s">
        <v>922</v>
      </c>
      <c r="C17" s="528"/>
      <c r="D17" s="533">
        <f>SUM(D11)</f>
        <v>500000</v>
      </c>
      <c r="E17" s="529"/>
      <c r="F17" s="530"/>
      <c r="G17" s="531"/>
      <c r="H17" s="531"/>
      <c r="I17" s="531"/>
      <c r="J17" s="531"/>
      <c r="K17" s="531"/>
      <c r="L17" s="531"/>
      <c r="M17" s="531"/>
      <c r="N17" s="531"/>
      <c r="O17" s="531"/>
      <c r="P17" s="531"/>
      <c r="Q17" s="531"/>
      <c r="R17" s="531"/>
    </row>
    <row r="18" ht="21" customHeight="1" thickTop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spans="17:18" ht="21" customHeight="1">
      <c r="Q25" s="591">
        <v>15</v>
      </c>
      <c r="R25" s="591"/>
    </row>
    <row r="26" ht="21" customHeight="1"/>
    <row r="27" ht="21" customHeight="1"/>
    <row r="28" ht="21" customHeight="1"/>
    <row r="29" ht="21" customHeight="1"/>
    <row r="30" ht="21" customHeight="1"/>
  </sheetData>
  <sheetProtection/>
  <mergeCells count="9">
    <mergeCell ref="Q25:R25"/>
    <mergeCell ref="N1:R1"/>
    <mergeCell ref="A4:R4"/>
    <mergeCell ref="A2:R2"/>
    <mergeCell ref="A3:R3"/>
    <mergeCell ref="A9:A10"/>
    <mergeCell ref="B9:B10"/>
    <mergeCell ref="G9:I9"/>
    <mergeCell ref="J9:R9"/>
  </mergeCells>
  <printOptions/>
  <pageMargins left="0.18" right="0.17" top="0.46" bottom="0.41" header="0.3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0">
      <selection activeCell="T19" sqref="T19"/>
    </sheetView>
  </sheetViews>
  <sheetFormatPr defaultColWidth="9.140625" defaultRowHeight="12.75"/>
  <cols>
    <col min="1" max="1" width="4.140625" style="0" customWidth="1"/>
    <col min="2" max="2" width="33.421875" style="0" customWidth="1"/>
    <col min="3" max="3" width="26.28125" style="0" customWidth="1"/>
    <col min="4" max="4" width="10.421875" style="0" customWidth="1"/>
    <col min="5" max="5" width="14.7109375" style="0" customWidth="1"/>
    <col min="6" max="6" width="10.8515625" style="0" customWidth="1"/>
    <col min="7" max="18" width="3.8515625" style="0" customWidth="1"/>
  </cols>
  <sheetData>
    <row r="1" spans="1:18" ht="26.25">
      <c r="A1" s="526"/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74" t="s">
        <v>847</v>
      </c>
      <c r="O1" s="574"/>
      <c r="P1" s="574"/>
      <c r="Q1" s="574"/>
      <c r="R1" s="574"/>
    </row>
    <row r="2" spans="1:18" ht="26.25">
      <c r="A2" s="573" t="s">
        <v>846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</row>
    <row r="3" spans="1:18" ht="26.25">
      <c r="A3" s="573" t="s">
        <v>544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</row>
    <row r="4" spans="1:18" ht="26.25">
      <c r="A4" s="573" t="s">
        <v>682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</row>
    <row r="5" spans="1:18" ht="9" customHeight="1">
      <c r="A5" s="2"/>
      <c r="B5" s="2"/>
      <c r="C5" s="2"/>
      <c r="D5" s="2"/>
      <c r="E5" s="47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3.25">
      <c r="A6" s="2" t="s">
        <v>32</v>
      </c>
      <c r="B6" s="2"/>
      <c r="C6" s="2"/>
      <c r="D6" s="2"/>
      <c r="E6" s="47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3.25">
      <c r="A7" s="474" t="s">
        <v>324</v>
      </c>
      <c r="B7" s="2" t="s">
        <v>687</v>
      </c>
      <c r="C7" s="2"/>
      <c r="D7" s="2"/>
      <c r="E7" s="47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9" customHeight="1">
      <c r="A8" s="330"/>
      <c r="B8" s="330"/>
      <c r="C8" s="330"/>
      <c r="D8" s="330"/>
      <c r="E8" s="435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</row>
    <row r="9" spans="1:18" ht="23.25">
      <c r="A9" s="575" t="s">
        <v>22</v>
      </c>
      <c r="B9" s="575" t="s">
        <v>3</v>
      </c>
      <c r="C9" s="7" t="s">
        <v>4</v>
      </c>
      <c r="D9" s="575" t="s">
        <v>6</v>
      </c>
      <c r="E9" s="3" t="s">
        <v>23</v>
      </c>
      <c r="F9" s="7" t="s">
        <v>15</v>
      </c>
      <c r="G9" s="570" t="s">
        <v>374</v>
      </c>
      <c r="H9" s="571"/>
      <c r="I9" s="572"/>
      <c r="J9" s="570" t="s">
        <v>545</v>
      </c>
      <c r="K9" s="571"/>
      <c r="L9" s="571"/>
      <c r="M9" s="571"/>
      <c r="N9" s="571"/>
      <c r="O9" s="571"/>
      <c r="P9" s="571"/>
      <c r="Q9" s="571"/>
      <c r="R9" s="572"/>
    </row>
    <row r="10" spans="1:18" ht="24">
      <c r="A10" s="592"/>
      <c r="B10" s="579"/>
      <c r="C10" s="8" t="s">
        <v>5</v>
      </c>
      <c r="D10" s="579"/>
      <c r="E10" s="4" t="s">
        <v>7</v>
      </c>
      <c r="F10" s="8" t="s">
        <v>7</v>
      </c>
      <c r="G10" s="9" t="s">
        <v>8</v>
      </c>
      <c r="H10" s="9" t="s">
        <v>9</v>
      </c>
      <c r="I10" s="9" t="s">
        <v>10</v>
      </c>
      <c r="J10" s="9" t="s">
        <v>11</v>
      </c>
      <c r="K10" s="9" t="s">
        <v>12</v>
      </c>
      <c r="L10" s="9" t="s">
        <v>13</v>
      </c>
      <c r="M10" s="9" t="s">
        <v>14</v>
      </c>
      <c r="N10" s="9" t="s">
        <v>16</v>
      </c>
      <c r="O10" s="9" t="s">
        <v>17</v>
      </c>
      <c r="P10" s="9" t="s">
        <v>19</v>
      </c>
      <c r="Q10" s="9" t="s">
        <v>18</v>
      </c>
      <c r="R10" s="9" t="s">
        <v>66</v>
      </c>
    </row>
    <row r="11" spans="1:18" ht="21" customHeight="1">
      <c r="A11" s="452">
        <v>1</v>
      </c>
      <c r="B11" s="147" t="s">
        <v>696</v>
      </c>
      <c r="C11" s="147" t="s">
        <v>701</v>
      </c>
      <c r="D11" s="459">
        <v>100000</v>
      </c>
      <c r="E11" s="147" t="s">
        <v>703</v>
      </c>
      <c r="F11" s="439" t="s">
        <v>30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ht="21" customHeight="1">
      <c r="A12" s="460"/>
      <c r="B12" s="278" t="s">
        <v>697</v>
      </c>
      <c r="C12" s="86" t="s">
        <v>702</v>
      </c>
      <c r="D12" s="447"/>
      <c r="E12" s="86" t="s">
        <v>704</v>
      </c>
      <c r="F12" s="406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ht="21" customHeight="1">
      <c r="A13" s="406"/>
      <c r="B13" s="278" t="s">
        <v>699</v>
      </c>
      <c r="C13" s="86"/>
      <c r="D13" s="442"/>
      <c r="E13" s="86" t="s">
        <v>705</v>
      </c>
      <c r="F13" s="406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18" ht="21" customHeight="1">
      <c r="A14" s="406"/>
      <c r="B14" s="86" t="s">
        <v>698</v>
      </c>
      <c r="C14" s="86"/>
      <c r="D14" s="461"/>
      <c r="E14" s="450"/>
      <c r="F14" s="43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</row>
    <row r="15" spans="1:18" ht="21" customHeight="1">
      <c r="A15" s="406"/>
      <c r="B15" s="407" t="s">
        <v>700</v>
      </c>
      <c r="C15" s="86"/>
      <c r="D15" s="461"/>
      <c r="E15" s="450"/>
      <c r="F15" s="43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</row>
    <row r="16" spans="1:18" ht="9" customHeight="1">
      <c r="A16" s="417"/>
      <c r="B16" s="462"/>
      <c r="C16" s="463"/>
      <c r="D16" s="464"/>
      <c r="E16" s="86"/>
      <c r="F16" s="43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</row>
    <row r="17" spans="1:18" ht="21" customHeight="1">
      <c r="A17" s="417">
        <v>2</v>
      </c>
      <c r="B17" s="86" t="s">
        <v>823</v>
      </c>
      <c r="C17" s="86" t="s">
        <v>925</v>
      </c>
      <c r="D17" s="442">
        <v>150000</v>
      </c>
      <c r="E17" s="86" t="s">
        <v>31</v>
      </c>
      <c r="F17" s="406" t="s">
        <v>163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</row>
    <row r="18" spans="1:18" ht="21" customHeight="1">
      <c r="A18" s="460"/>
      <c r="B18" s="86" t="s">
        <v>698</v>
      </c>
      <c r="C18" s="86" t="s">
        <v>924</v>
      </c>
      <c r="D18" s="447"/>
      <c r="E18" s="86"/>
      <c r="F18" s="406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</row>
    <row r="19" spans="1:18" ht="21" customHeight="1">
      <c r="A19" s="406"/>
      <c r="B19" s="407" t="s">
        <v>828</v>
      </c>
      <c r="C19" s="86" t="s">
        <v>923</v>
      </c>
      <c r="D19" s="442"/>
      <c r="E19" s="86"/>
      <c r="F19" s="406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</row>
    <row r="20" spans="1:18" ht="9" customHeight="1">
      <c r="A20" s="406"/>
      <c r="C20" s="86"/>
      <c r="D20" s="461"/>
      <c r="E20" s="450"/>
      <c r="F20" s="43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</row>
    <row r="21" spans="1:18" ht="21" customHeight="1">
      <c r="A21" s="417">
        <v>3</v>
      </c>
      <c r="B21" s="86" t="s">
        <v>824</v>
      </c>
      <c r="C21" s="86" t="s">
        <v>926</v>
      </c>
      <c r="D21" s="442">
        <v>300000</v>
      </c>
      <c r="E21" s="86" t="s">
        <v>31</v>
      </c>
      <c r="F21" s="406" t="s">
        <v>163</v>
      </c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</row>
    <row r="22" spans="1:18" ht="21" customHeight="1">
      <c r="A22" s="460"/>
      <c r="B22" s="278" t="s">
        <v>825</v>
      </c>
      <c r="C22" s="86" t="s">
        <v>927</v>
      </c>
      <c r="D22" s="447"/>
      <c r="E22" s="86"/>
      <c r="F22" s="406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</row>
    <row r="23" spans="1:18" ht="21" customHeight="1">
      <c r="A23" s="406"/>
      <c r="B23" s="86" t="s">
        <v>826</v>
      </c>
      <c r="C23" s="86" t="s">
        <v>928</v>
      </c>
      <c r="D23" s="442"/>
      <c r="E23" s="86"/>
      <c r="F23" s="406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</row>
    <row r="24" spans="1:18" ht="21" customHeight="1">
      <c r="A24" s="451"/>
      <c r="B24" s="407" t="s">
        <v>827</v>
      </c>
      <c r="C24" s="126" t="s">
        <v>829</v>
      </c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</row>
    <row r="25" spans="1:18" ht="9" customHeight="1">
      <c r="A25" s="481"/>
      <c r="B25" s="481"/>
      <c r="C25" s="481"/>
      <c r="D25" s="481"/>
      <c r="E25" s="481"/>
      <c r="F25" s="481"/>
      <c r="G25" s="481"/>
      <c r="H25" s="481"/>
      <c r="I25" s="481"/>
      <c r="J25" s="481"/>
      <c r="K25" s="481"/>
      <c r="L25" s="481"/>
      <c r="M25" s="481"/>
      <c r="N25" s="481"/>
      <c r="O25" s="481"/>
      <c r="P25" s="481"/>
      <c r="Q25" s="481"/>
      <c r="R25" s="481"/>
    </row>
    <row r="26" spans="1:18" ht="21" customHeight="1" thickBot="1">
      <c r="A26" s="527" t="s">
        <v>55</v>
      </c>
      <c r="B26" s="532" t="s">
        <v>929</v>
      </c>
      <c r="C26" s="528"/>
      <c r="D26" s="533">
        <f>SUM(D11+D17+D21)</f>
        <v>550000</v>
      </c>
      <c r="E26" s="529"/>
      <c r="F26" s="530"/>
      <c r="G26" s="531"/>
      <c r="H26" s="531"/>
      <c r="I26" s="531"/>
      <c r="J26" s="531"/>
      <c r="K26" s="531"/>
      <c r="L26" s="531"/>
      <c r="M26" s="531"/>
      <c r="N26" s="531"/>
      <c r="O26" s="531"/>
      <c r="P26" s="531"/>
      <c r="Q26" s="531"/>
      <c r="R26" s="531"/>
    </row>
    <row r="27" spans="17:18" ht="21" customHeight="1" thickTop="1">
      <c r="Q27" s="591">
        <v>19</v>
      </c>
      <c r="R27" s="591"/>
    </row>
    <row r="28" ht="21" customHeight="1"/>
  </sheetData>
  <sheetProtection/>
  <mergeCells count="10">
    <mergeCell ref="Q27:R27"/>
    <mergeCell ref="N1:R1"/>
    <mergeCell ref="A4:R4"/>
    <mergeCell ref="A2:R2"/>
    <mergeCell ref="A3:R3"/>
    <mergeCell ref="A9:A10"/>
    <mergeCell ref="B9:B10"/>
    <mergeCell ref="D9:D10"/>
    <mergeCell ref="G9:I9"/>
    <mergeCell ref="J9:R9"/>
  </mergeCells>
  <printOptions/>
  <pageMargins left="0.18" right="0.17" top="0.39" bottom="0.42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HPB</cp:lastModifiedBy>
  <cp:lastPrinted>2018-01-12T08:48:07Z</cp:lastPrinted>
  <dcterms:created xsi:type="dcterms:W3CDTF">2002-01-02T00:51:08Z</dcterms:created>
  <dcterms:modified xsi:type="dcterms:W3CDTF">2018-01-12T08:48:57Z</dcterms:modified>
  <cp:category/>
  <cp:version/>
  <cp:contentType/>
  <cp:contentStatus/>
</cp:coreProperties>
</file>